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88554CF-B57C-42A9-9D46-9815010E3CCB}" xr6:coauthVersionLast="47" xr6:coauthVersionMax="47" xr10:uidLastSave="{00000000-0000-0000-0000-000000000000}"/>
  <workbookProtection workbookPassword="CC6A" lockStructure="1" lockWindows="1"/>
  <bookViews>
    <workbookView xWindow="390" yWindow="390" windowWidth="13620" windowHeight="15285"/>
  </bookViews>
  <sheets>
    <sheet name="STDplus" sheetId="4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4" l="1"/>
  <c r="R6" i="4"/>
  <c r="R5" i="4"/>
  <c r="E145" i="4"/>
  <c r="E73" i="4"/>
  <c r="R14" i="4"/>
  <c r="R13" i="4"/>
  <c r="E144" i="4"/>
  <c r="R12" i="4"/>
  <c r="R11" i="4"/>
  <c r="R10" i="4"/>
  <c r="R9" i="4"/>
  <c r="E143" i="4" s="1"/>
  <c r="E142" i="4"/>
  <c r="E141" i="4"/>
  <c r="E140" i="4"/>
  <c r="J72" i="4"/>
  <c r="T19" i="4"/>
  <c r="E6" i="4" l="1"/>
</calcChain>
</file>

<file path=xl/sharedStrings.xml><?xml version="1.0" encoding="utf-8"?>
<sst xmlns="http://schemas.openxmlformats.org/spreadsheetml/2006/main" count="71" uniqueCount="47">
  <si>
    <t>Doplňte prosím hodnoty:</t>
  </si>
  <si>
    <t xml:space="preserve">šířka A = </t>
  </si>
  <si>
    <t>mm</t>
  </si>
  <si>
    <t>Prostor pro montáž garážových vrat</t>
  </si>
  <si>
    <t>Boční ostění a nadpraží musí být v jedné rovině. Největší přípustné odchylky v rovinnosti podkladů v celé délce jsou+/- 2 mm.</t>
  </si>
  <si>
    <t>Podklad zdiva pro montáž musí být pevný a suchý. V místech montáže sekčních vrat nesmí vést ve zdivu žádné elektrické kabely.</t>
  </si>
  <si>
    <t>Každá větší nerovnost podkladu pro montáž (v rámci přípustných tolerancí), může ovlivnit správný chod vrat.</t>
  </si>
  <si>
    <t>VOLNÝ PROSTOR PRO POHYBUJÍCÍ SE VRATA</t>
  </si>
  <si>
    <t>D - délka horizontálních kolejnic =</t>
  </si>
  <si>
    <t>F - spodní hrana horizontální kolejnice =</t>
  </si>
  <si>
    <t>G - horní hrana horizontální kolejnice =</t>
  </si>
  <si>
    <t>H - spodní hrana pracovního prostoru vrat =</t>
  </si>
  <si>
    <t>J - horní hrana pracovního prostoru =</t>
  </si>
  <si>
    <t>Pracovní prostor vrat</t>
  </si>
  <si>
    <t xml:space="preserve">                                    </t>
  </si>
  <si>
    <t xml:space="preserve">  Pro pohyb vrat je potřeba volný prostor, ve vyznačeném prostoru nesmí být žádné překážky! </t>
  </si>
  <si>
    <t>VYHRAZENÁ PLOCHA PRO VERTIKÁLNÍ KOLEJNICE + PRUŽINOVÝ SYSTÉM</t>
  </si>
  <si>
    <t>Montážní plocha musí být v jedné rovině, dostatečně pevná nebo pevně spojená s budovou.</t>
  </si>
  <si>
    <t>POČET A UMÍSTĚNÍ UKOTVENÍ HORIZONTÁLNÍCH KOLEJNIC</t>
  </si>
  <si>
    <t>Plocha pro upevnění horizontálních kolejnic musí být dostatečně pevná!</t>
  </si>
  <si>
    <t>VOLNÝ PROSTOR PRO VRATOVÉ PANELY</t>
  </si>
  <si>
    <t>I - prostor pro pružinový systém =</t>
  </si>
  <si>
    <t xml:space="preserve">D - délka horizontálních kolejnic = </t>
  </si>
  <si>
    <t>A - šířka otvoru =</t>
  </si>
  <si>
    <t>B - výška otvoru =</t>
  </si>
  <si>
    <t>STAVEBNÍ PŘIPRAVENOST STD+</t>
  </si>
  <si>
    <t>Průjezdná výška zůstává zachována.</t>
  </si>
  <si>
    <t>Varianta pro montáž 4 pružin (od šířky vrat 4251 mm)</t>
  </si>
  <si>
    <t>Varianta pro montáž 2 pružin (do šířky vrat 4250 mm)</t>
  </si>
  <si>
    <t>neposunout</t>
  </si>
  <si>
    <t>K - šířka prostoru pro vertikální pohyb vrat  =</t>
  </si>
  <si>
    <t>PROSTOR PRO MONTÁŽ OVLÁDÁNÍ</t>
  </si>
  <si>
    <t>Pro ovládání el. pohonem je nutné ostění min. 250 mm (jen na straně montáže el. pohonu).</t>
  </si>
  <si>
    <t>E - střed torzní tyče od podlahy =</t>
  </si>
  <si>
    <t>Od šířky vrat 4 950 mm je nutno připočítat váhu vzpěr, počet vzpěr se rovná počtu sekcí, váha vzpěr 1,25 kg/bm;</t>
  </si>
  <si>
    <t xml:space="preserve">C - nadpraží </t>
  </si>
  <si>
    <t>při váze vrat větší než 454 kg nebo výšce &lt; 5500 mm je potřeba min. 500 mm</t>
  </si>
  <si>
    <t>min.420 mm;</t>
  </si>
  <si>
    <t>Minimální šířka plochy (rámu na montáž) =</t>
  </si>
  <si>
    <t>Minimální výška plochy (rámu na montáž) =</t>
  </si>
  <si>
    <t>Do výšky vrat 3 500 mm a max. plochy otvoru vrat do 15 m²,  je potřeba jedno horizontální ukotvení u každé kolejnice.</t>
  </si>
  <si>
    <t>Nad výšku vrat 3 510 mm nebo plochy vrat větší jak 15 m² do 20m², je potřeba min. dvou horizontálních ukotvení u každé kolejnice.</t>
  </si>
  <si>
    <t>Nad výšku vrat 3 510 mm nebo plochy vrat větší jak 20m², je potřeba min. třech horizontálních ukotvení u každé kolejnice.</t>
  </si>
  <si>
    <t>mm, pro vertikální pohyb vrat min. 130 mm</t>
  </si>
  <si>
    <t>Pro ovládání řetězovou kladkou je nutné ostění min. 250 mm (jen na straně řetězové kladky).</t>
  </si>
  <si>
    <t>výška B =</t>
  </si>
  <si>
    <t>váha sekcí 12 kg/m²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</si>
</sst>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8"/>
      <color theme="1"/>
      <name val="Calibri"/>
      <family val="2"/>
      <charset val="238"/>
      <scheme val="minor"/>
    </font>
    <font>
      <sz val="8"/>
      <name val="Franklin Gothic Medium"/>
      <family val="2"/>
      <charset val="238"/>
    </font>
    <font>
      <sz val="8"/>
      <color theme="1"/>
      <name val="Franklin Gothic Medium"/>
      <family val="2"/>
      <charset val="238"/>
    </font>
    <font>
      <sz val="8"/>
      <color theme="0"/>
      <name val="Franklin Gothic Medium"/>
      <family val="2"/>
      <charset val="238"/>
    </font>
    <font>
      <sz val="8"/>
      <color rgb="FFFF0000"/>
      <name val="Franklin Gothic Medium"/>
      <family val="2"/>
      <charset val="238"/>
    </font>
    <font>
      <sz val="16"/>
      <color theme="1"/>
      <name val="Franklin Gothic Heavy"/>
      <family val="2"/>
      <charset val="238"/>
    </font>
    <font>
      <sz val="10"/>
      <color theme="1"/>
      <name val="Franklin Gothic Heavy"/>
      <family val="2"/>
      <charset val="238"/>
    </font>
    <font>
      <sz val="10"/>
      <color theme="0"/>
      <name val="Franklin Gothic Heavy"/>
      <family val="2"/>
      <charset val="238"/>
    </font>
    <font>
      <sz val="11"/>
      <color theme="0"/>
      <name val="Franklin Gothic Heavy"/>
      <family val="2"/>
      <charset val="238"/>
    </font>
    <font>
      <sz val="8"/>
      <color theme="1"/>
      <name val="Franklin Gothic Heavy"/>
      <family val="2"/>
      <charset val="238"/>
    </font>
    <font>
      <sz val="11"/>
      <color theme="1"/>
      <name val="Calibri"/>
      <family val="2"/>
      <charset val="238"/>
    </font>
    <font>
      <sz val="8"/>
      <color rgb="FF000000"/>
      <name val="Franklin Gothic Medium"/>
      <family val="2"/>
      <charset val="238"/>
    </font>
    <font>
      <sz val="8"/>
      <color rgb="FF000000"/>
      <name val="Franklin Gothic Heavy"/>
      <family val="2"/>
      <charset val="238"/>
    </font>
    <font>
      <sz val="11"/>
      <color rgb="FF000000"/>
      <name val="Franklin Gothic Heavy"/>
      <family val="2"/>
      <charset val="238"/>
    </font>
    <font>
      <sz val="14"/>
      <color rgb="FFFFFFFF"/>
      <name val="Franklin Gothic Heavy"/>
      <family val="2"/>
      <charset val="238"/>
    </font>
    <font>
      <sz val="8"/>
      <color theme="0"/>
      <name val="Calibri"/>
      <family val="2"/>
      <charset val="238"/>
      <scheme val="minor"/>
    </font>
    <font>
      <sz val="14"/>
      <color theme="0"/>
      <name val="Franklin Gothic Heavy"/>
      <family val="2"/>
      <charset val="238"/>
    </font>
    <font>
      <sz val="10"/>
      <color rgb="FFFFFFFF"/>
      <name val="Franklin Gothic Heavy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2" borderId="0" xfId="0" applyFont="1" applyFill="1"/>
    <xf numFmtId="0" fontId="0" fillId="3" borderId="0" xfId="0" applyFill="1"/>
    <xf numFmtId="0" fontId="6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2" fillId="3" borderId="0" xfId="0" applyFont="1" applyFill="1"/>
    <xf numFmtId="0" fontId="9" fillId="3" borderId="0" xfId="0" applyFont="1" applyFill="1"/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2" fillId="3" borderId="0" xfId="0" applyFont="1" applyFill="1" applyAlignme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0" fillId="2" borderId="0" xfId="0" applyFill="1"/>
    <xf numFmtId="0" fontId="10" fillId="4" borderId="0" xfId="0" applyFont="1" applyFill="1" applyBorder="1"/>
    <xf numFmtId="0" fontId="10" fillId="5" borderId="0" xfId="0" applyFont="1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right" vertical="center"/>
    </xf>
    <xf numFmtId="0" fontId="10" fillId="6" borderId="0" xfId="0" applyFont="1" applyFill="1" applyBorder="1"/>
    <xf numFmtId="0" fontId="11" fillId="5" borderId="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 vertical="center" shrinkToFit="1"/>
    </xf>
    <xf numFmtId="0" fontId="10" fillId="6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3" fillId="4" borderId="0" xfId="0" applyFont="1" applyFill="1" applyBorder="1"/>
    <xf numFmtId="0" fontId="14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" fillId="5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right"/>
    </xf>
    <xf numFmtId="0" fontId="1" fillId="5" borderId="0" xfId="0" applyFont="1" applyFill="1" applyBorder="1" applyAlignment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/>
    <xf numFmtId="0" fontId="4" fillId="3" borderId="0" xfId="0" applyFont="1" applyFill="1" applyAlignment="1" applyProtection="1">
      <alignment horizontal="right" vertical="center"/>
      <protection locked="0"/>
    </xf>
    <xf numFmtId="0" fontId="3" fillId="6" borderId="0" xfId="0" applyFont="1" applyFill="1" applyBorder="1"/>
    <xf numFmtId="0" fontId="3" fillId="5" borderId="0" xfId="0" applyFont="1" applyFill="1" applyBorder="1" applyAlignment="1" applyProtection="1">
      <alignment horizontal="left"/>
      <protection hidden="1"/>
    </xf>
    <xf numFmtId="0" fontId="3" fillId="3" borderId="0" xfId="0" applyFont="1" applyFill="1"/>
    <xf numFmtId="0" fontId="1" fillId="6" borderId="0" xfId="0" applyFont="1" applyFill="1" applyBorder="1" applyAlignment="1">
      <alignment horizontal="right"/>
    </xf>
    <xf numFmtId="0" fontId="0" fillId="3" borderId="0" xfId="0" applyFill="1" applyProtection="1"/>
    <xf numFmtId="0" fontId="0" fillId="0" borderId="0" xfId="0" applyProtection="1"/>
    <xf numFmtId="0" fontId="1" fillId="5" borderId="0" xfId="0" applyFon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6" borderId="0" xfId="0" applyFont="1" applyFill="1" applyBorder="1" applyAlignment="1" applyProtection="1">
      <alignment horizontal="right"/>
      <protection hidden="1"/>
    </xf>
    <xf numFmtId="0" fontId="1" fillId="6" borderId="0" xfId="0" applyFont="1" applyFill="1" applyBorder="1" applyProtection="1">
      <protection hidden="1"/>
    </xf>
    <xf numFmtId="0" fontId="10" fillId="6" borderId="0" xfId="0" applyFont="1" applyFill="1" applyBorder="1" applyProtection="1">
      <protection hidden="1"/>
    </xf>
    <xf numFmtId="0" fontId="15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0" fillId="4" borderId="0" xfId="0" applyFont="1" applyFill="1" applyBorder="1" applyProtection="1">
      <protection hidden="1"/>
    </xf>
    <xf numFmtId="0" fontId="14" fillId="4" borderId="0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8" fillId="2" borderId="0" xfId="0" applyFont="1" applyFill="1" applyAlignment="1"/>
    <xf numFmtId="0" fontId="0" fillId="3" borderId="0" xfId="0" applyFill="1" applyAlignment="1" applyProtection="1">
      <alignment horizontal="center"/>
      <protection hidden="1"/>
    </xf>
    <xf numFmtId="0" fontId="2" fillId="0" borderId="0" xfId="0" applyFont="1" applyProtection="1"/>
    <xf numFmtId="0" fontId="2" fillId="3" borderId="0" xfId="0" applyFont="1" applyFill="1" applyAlignment="1" applyProtection="1">
      <alignment horizontal="left"/>
      <protection hidden="1"/>
    </xf>
    <xf numFmtId="0" fontId="11" fillId="5" borderId="0" xfId="0" applyFont="1" applyFill="1" applyBorder="1" applyAlignment="1">
      <alignment horizontal="left"/>
    </xf>
    <xf numFmtId="0" fontId="9" fillId="3" borderId="0" xfId="0" applyFont="1" applyFill="1" applyAlignment="1" applyProtection="1">
      <alignment horizontal="left"/>
      <protection hidden="1"/>
    </xf>
    <xf numFmtId="0" fontId="2" fillId="0" borderId="0" xfId="0" applyFont="1"/>
    <xf numFmtId="0" fontId="11" fillId="5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16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74</xdr:row>
      <xdr:rowOff>76200</xdr:rowOff>
    </xdr:from>
    <xdr:to>
      <xdr:col>21</xdr:col>
      <xdr:colOff>38100</xdr:colOff>
      <xdr:row>91</xdr:row>
      <xdr:rowOff>123825</xdr:rowOff>
    </xdr:to>
    <xdr:grpSp>
      <xdr:nvGrpSpPr>
        <xdr:cNvPr id="2660" name="STDplus_4-1">
          <a:extLst>
            <a:ext uri="{FF2B5EF4-FFF2-40B4-BE49-F238E27FC236}">
              <a16:creationId xmlns:a16="http://schemas.microsoft.com/office/drawing/2014/main" id="{8013D84F-2AB8-484D-9496-50C14917BB31}"/>
            </a:ext>
          </a:extLst>
        </xdr:cNvPr>
        <xdr:cNvGrpSpPr>
          <a:grpSpLocks/>
        </xdr:cNvGrpSpPr>
      </xdr:nvGrpSpPr>
      <xdr:grpSpPr bwMode="auto">
        <a:xfrm>
          <a:off x="7705725" y="11563350"/>
          <a:ext cx="3009900" cy="2571750"/>
          <a:chOff x="7286625" y="11372850"/>
          <a:chExt cx="2898648" cy="2575560"/>
        </a:xfrm>
      </xdr:grpSpPr>
      <xdr:pic>
        <xdr:nvPicPr>
          <xdr:cNvPr id="2767" name="obr4-1" descr="stdplus4-1.jpg">
            <a:extLst>
              <a:ext uri="{FF2B5EF4-FFF2-40B4-BE49-F238E27FC236}">
                <a16:creationId xmlns:a16="http://schemas.microsoft.com/office/drawing/2014/main" id="{15D79CB5-1303-4A31-9E99-79656250D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6625" y="11372850"/>
            <a:ext cx="2898648" cy="25755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8" name="500mm">
            <a:extLst>
              <a:ext uri="{FF2B5EF4-FFF2-40B4-BE49-F238E27FC236}">
                <a16:creationId xmlns:a16="http://schemas.microsoft.com/office/drawing/2014/main" id="{3DD6935B-3B80-451E-8046-B2DE12BE0F72}"/>
              </a:ext>
            </a:extLst>
          </xdr:cNvPr>
          <xdr:cNvSpPr txBox="1"/>
        </xdr:nvSpPr>
        <xdr:spPr>
          <a:xfrm rot="20862796">
            <a:off x="7370160" y="11811649"/>
            <a:ext cx="751811" cy="324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700">
                <a:ln>
                  <a:noFill/>
                </a:ln>
                <a:latin typeface="Franklin Gothic Medium" pitchFamily="34" charset="0"/>
              </a:rPr>
              <a:t>500</a:t>
            </a:r>
            <a:r>
              <a:rPr lang="cs-CZ" sz="700" baseline="0">
                <a:ln>
                  <a:noFill/>
                </a:ln>
                <a:latin typeface="Franklin Gothic Medium" pitchFamily="34" charset="0"/>
              </a:rPr>
              <a:t> </a:t>
            </a:r>
            <a:r>
              <a:rPr lang="cs-CZ" sz="700" baseline="0">
                <a:latin typeface="Franklin Gothic Medium" pitchFamily="34" charset="0"/>
              </a:rPr>
              <a:t>mm</a:t>
            </a:r>
            <a:endParaRPr lang="cs-CZ" sz="700"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14</xdr:col>
      <xdr:colOff>257175</xdr:colOff>
      <xdr:row>93</xdr:row>
      <xdr:rowOff>85725</xdr:rowOff>
    </xdr:from>
    <xdr:to>
      <xdr:col>21</xdr:col>
      <xdr:colOff>47625</xdr:colOff>
      <xdr:row>111</xdr:row>
      <xdr:rowOff>9525</xdr:rowOff>
    </xdr:to>
    <xdr:grpSp>
      <xdr:nvGrpSpPr>
        <xdr:cNvPr id="2661" name="STDplus_4-2">
          <a:extLst>
            <a:ext uri="{FF2B5EF4-FFF2-40B4-BE49-F238E27FC236}">
              <a16:creationId xmlns:a16="http://schemas.microsoft.com/office/drawing/2014/main" id="{E7454C18-EA4F-4549-8BBA-AC2AF6D9DB86}"/>
            </a:ext>
          </a:extLst>
        </xdr:cNvPr>
        <xdr:cNvGrpSpPr>
          <a:grpSpLocks/>
        </xdr:cNvGrpSpPr>
      </xdr:nvGrpSpPr>
      <xdr:grpSpPr bwMode="auto">
        <a:xfrm>
          <a:off x="7429500" y="14420850"/>
          <a:ext cx="3295650" cy="2571750"/>
          <a:chOff x="7286625" y="14725650"/>
          <a:chExt cx="3194304" cy="2575560"/>
        </a:xfrm>
      </xdr:grpSpPr>
      <xdr:pic>
        <xdr:nvPicPr>
          <xdr:cNvPr id="2763" name="obr4-2" descr="stdplus4-2.jpg">
            <a:extLst>
              <a:ext uri="{FF2B5EF4-FFF2-40B4-BE49-F238E27FC236}">
                <a16:creationId xmlns:a16="http://schemas.microsoft.com/office/drawing/2014/main" id="{2D5EA5F0-2E0D-45CC-944F-F37E43F413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6625" y="14725650"/>
            <a:ext cx="3194304" cy="25755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0" name="500mm">
            <a:extLst>
              <a:ext uri="{FF2B5EF4-FFF2-40B4-BE49-F238E27FC236}">
                <a16:creationId xmlns:a16="http://schemas.microsoft.com/office/drawing/2014/main" id="{146C77F8-FEF4-41F1-9B32-CA2EC636D8DC}"/>
              </a:ext>
            </a:extLst>
          </xdr:cNvPr>
          <xdr:cNvSpPr txBox="1"/>
        </xdr:nvSpPr>
        <xdr:spPr>
          <a:xfrm rot="20862796">
            <a:off x="7445504" y="15154910"/>
            <a:ext cx="752585" cy="324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700">
                <a:ln>
                  <a:noFill/>
                </a:ln>
                <a:latin typeface="Franklin Gothic Medium" pitchFamily="34" charset="0"/>
              </a:rPr>
              <a:t>500</a:t>
            </a:r>
            <a:r>
              <a:rPr lang="cs-CZ" sz="700" baseline="0">
                <a:ln>
                  <a:noFill/>
                </a:ln>
                <a:latin typeface="Franklin Gothic Medium" pitchFamily="34" charset="0"/>
              </a:rPr>
              <a:t> </a:t>
            </a:r>
            <a:r>
              <a:rPr lang="cs-CZ" sz="700" baseline="0">
                <a:latin typeface="Franklin Gothic Medium" pitchFamily="34" charset="0"/>
              </a:rPr>
              <a:t>mm</a:t>
            </a:r>
            <a:endParaRPr lang="cs-CZ" sz="700">
              <a:latin typeface="Franklin Gothic Medium" pitchFamily="34" charset="0"/>
            </a:endParaRPr>
          </a:p>
        </xdr:txBody>
      </xdr:sp>
      <xdr:sp macro="" textlink="">
        <xdr:nvSpPr>
          <xdr:cNvPr id="122" name="1/2">
            <a:extLst>
              <a:ext uri="{FF2B5EF4-FFF2-40B4-BE49-F238E27FC236}">
                <a16:creationId xmlns:a16="http://schemas.microsoft.com/office/drawing/2014/main" id="{33220B30-8B9C-4773-A97E-D5697118DAF5}"/>
              </a:ext>
            </a:extLst>
          </xdr:cNvPr>
          <xdr:cNvSpPr txBox="1"/>
        </xdr:nvSpPr>
        <xdr:spPr>
          <a:xfrm rot="20862796">
            <a:off x="8014124" y="15011823"/>
            <a:ext cx="752585" cy="324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700">
                <a:ln>
                  <a:noFill/>
                </a:ln>
                <a:latin typeface="Franklin Gothic Medium" pitchFamily="34" charset="0"/>
              </a:rPr>
              <a:t>1/2</a:t>
            </a:r>
            <a:endParaRPr lang="cs-CZ" sz="700">
              <a:latin typeface="Franklin Gothic Medium" pitchFamily="34" charset="0"/>
            </a:endParaRPr>
          </a:p>
        </xdr:txBody>
      </xdr:sp>
      <xdr:sp macro="" textlink="">
        <xdr:nvSpPr>
          <xdr:cNvPr id="123" name="1/2">
            <a:extLst>
              <a:ext uri="{FF2B5EF4-FFF2-40B4-BE49-F238E27FC236}">
                <a16:creationId xmlns:a16="http://schemas.microsoft.com/office/drawing/2014/main" id="{523F4051-944E-4BBC-BEDD-1E3AF0DCD0FF}"/>
              </a:ext>
            </a:extLst>
          </xdr:cNvPr>
          <xdr:cNvSpPr txBox="1"/>
        </xdr:nvSpPr>
        <xdr:spPr>
          <a:xfrm rot="20862796">
            <a:off x="8599467" y="14878276"/>
            <a:ext cx="752585" cy="324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700">
                <a:ln>
                  <a:noFill/>
                </a:ln>
                <a:latin typeface="Franklin Gothic Medium" pitchFamily="34" charset="0"/>
              </a:rPr>
              <a:t>1/2</a:t>
            </a:r>
            <a:endParaRPr lang="cs-CZ" sz="700"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</xdr:col>
      <xdr:colOff>390525</xdr:colOff>
      <xdr:row>104</xdr:row>
      <xdr:rowOff>104775</xdr:rowOff>
    </xdr:from>
    <xdr:to>
      <xdr:col>12</xdr:col>
      <xdr:colOff>228600</xdr:colOff>
      <xdr:row>128</xdr:row>
      <xdr:rowOff>38100</xdr:rowOff>
    </xdr:to>
    <xdr:grpSp>
      <xdr:nvGrpSpPr>
        <xdr:cNvPr id="2662" name="STDplus_3-2">
          <a:extLst>
            <a:ext uri="{FF2B5EF4-FFF2-40B4-BE49-F238E27FC236}">
              <a16:creationId xmlns:a16="http://schemas.microsoft.com/office/drawing/2014/main" id="{25032B4A-A4FB-4684-B610-D6FDBA1D3555}"/>
            </a:ext>
          </a:extLst>
        </xdr:cNvPr>
        <xdr:cNvGrpSpPr>
          <a:grpSpLocks/>
        </xdr:cNvGrpSpPr>
      </xdr:nvGrpSpPr>
      <xdr:grpSpPr bwMode="auto">
        <a:xfrm>
          <a:off x="876300" y="16087725"/>
          <a:ext cx="5381625" cy="3400425"/>
          <a:chOff x="183467" y="15240863"/>
          <a:chExt cx="5452359" cy="3660468"/>
        </a:xfrm>
      </xdr:grpSpPr>
      <xdr:pic>
        <xdr:nvPicPr>
          <xdr:cNvPr id="2748" name="obr_3-2" descr="lhr_3-2">
            <a:extLst>
              <a:ext uri="{FF2B5EF4-FFF2-40B4-BE49-F238E27FC236}">
                <a16:creationId xmlns:a16="http://schemas.microsoft.com/office/drawing/2014/main" id="{E1D2604A-40AA-4FDB-B6BA-507F486A3E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467" y="15279728"/>
            <a:ext cx="5452359" cy="35887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" name="100mm">
            <a:extLst>
              <a:ext uri="{FF2B5EF4-FFF2-40B4-BE49-F238E27FC236}">
                <a16:creationId xmlns:a16="http://schemas.microsoft.com/office/drawing/2014/main" id="{524E6B67-A234-47F4-A28F-9A82A484C912}"/>
              </a:ext>
            </a:extLst>
          </xdr:cNvPr>
          <xdr:cNvSpPr txBox="1"/>
        </xdr:nvSpPr>
        <xdr:spPr>
          <a:xfrm rot="1647081">
            <a:off x="3360363" y="17845230"/>
            <a:ext cx="612625" cy="184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5" name="100mm">
            <a:extLst>
              <a:ext uri="{FF2B5EF4-FFF2-40B4-BE49-F238E27FC236}">
                <a16:creationId xmlns:a16="http://schemas.microsoft.com/office/drawing/2014/main" id="{3B56235A-D4EE-425F-ABB1-DDD57B40548A}"/>
              </a:ext>
            </a:extLst>
          </xdr:cNvPr>
          <xdr:cNvSpPr txBox="1"/>
        </xdr:nvSpPr>
        <xdr:spPr>
          <a:xfrm rot="1647081">
            <a:off x="4918180" y="18706516"/>
            <a:ext cx="612625" cy="1948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6" name="400mm">
            <a:extLst>
              <a:ext uri="{FF2B5EF4-FFF2-40B4-BE49-F238E27FC236}">
                <a16:creationId xmlns:a16="http://schemas.microsoft.com/office/drawing/2014/main" id="{8A5DA7F8-7DF4-49B7-B9E7-D4B98712C43A}"/>
              </a:ext>
            </a:extLst>
          </xdr:cNvPr>
          <xdr:cNvSpPr txBox="1"/>
        </xdr:nvSpPr>
        <xdr:spPr>
          <a:xfrm>
            <a:off x="4515598" y="15466438"/>
            <a:ext cx="612625" cy="1948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400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7" name="250mm">
            <a:extLst>
              <a:ext uri="{FF2B5EF4-FFF2-40B4-BE49-F238E27FC236}">
                <a16:creationId xmlns:a16="http://schemas.microsoft.com/office/drawing/2014/main" id="{72C1C81E-9CFC-4450-9A14-20A642790669}"/>
              </a:ext>
            </a:extLst>
          </xdr:cNvPr>
          <xdr:cNvSpPr txBox="1"/>
        </xdr:nvSpPr>
        <xdr:spPr>
          <a:xfrm>
            <a:off x="3570406" y="15343397"/>
            <a:ext cx="262553" cy="789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min. 420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8" name="350mm">
            <a:extLst>
              <a:ext uri="{FF2B5EF4-FFF2-40B4-BE49-F238E27FC236}">
                <a16:creationId xmlns:a16="http://schemas.microsoft.com/office/drawing/2014/main" id="{5EE50A20-3A04-47D4-ACEE-12E0A0566638}"/>
              </a:ext>
            </a:extLst>
          </xdr:cNvPr>
          <xdr:cNvSpPr txBox="1"/>
        </xdr:nvSpPr>
        <xdr:spPr>
          <a:xfrm>
            <a:off x="3815456" y="15240863"/>
            <a:ext cx="621376" cy="1948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350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B$7">
        <xdr:nvSpPr>
          <xdr:cNvPr id="102" name="B=&quot;B7&quot;">
            <a:extLst>
              <a:ext uri="{FF2B5EF4-FFF2-40B4-BE49-F238E27FC236}">
                <a16:creationId xmlns:a16="http://schemas.microsoft.com/office/drawing/2014/main" id="{00E2446D-E7E4-45F6-8E2E-A307A1ABE0DA}"/>
              </a:ext>
            </a:extLst>
          </xdr:cNvPr>
          <xdr:cNvSpPr txBox="1"/>
        </xdr:nvSpPr>
        <xdr:spPr>
          <a:xfrm>
            <a:off x="4699386" y="17640161"/>
            <a:ext cx="262553" cy="5434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C9B752CE-6A32-42AD-B258-CD6BDF255890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4000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03" name="B=...mm">
            <a:extLst>
              <a:ext uri="{FF2B5EF4-FFF2-40B4-BE49-F238E27FC236}">
                <a16:creationId xmlns:a16="http://schemas.microsoft.com/office/drawing/2014/main" id="{78F22AF3-CB88-47EF-B1FB-9E5F149766BE}"/>
              </a:ext>
            </a:extLst>
          </xdr:cNvPr>
          <xdr:cNvSpPr txBox="1"/>
        </xdr:nvSpPr>
        <xdr:spPr>
          <a:xfrm>
            <a:off x="4699386" y="17496614"/>
            <a:ext cx="288809" cy="8817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B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= 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E$73">
        <xdr:nvSpPr>
          <xdr:cNvPr id="104" name="B+420=&quot;F71&quot;">
            <a:extLst>
              <a:ext uri="{FF2B5EF4-FFF2-40B4-BE49-F238E27FC236}">
                <a16:creationId xmlns:a16="http://schemas.microsoft.com/office/drawing/2014/main" id="{455BBC1F-3412-484B-9453-D44F64FE568D}"/>
              </a:ext>
            </a:extLst>
          </xdr:cNvPr>
          <xdr:cNvSpPr txBox="1"/>
        </xdr:nvSpPr>
        <xdr:spPr>
          <a:xfrm>
            <a:off x="5128223" y="17834976"/>
            <a:ext cx="271305" cy="461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C0E83CAE-6D05-43E4-B13E-1C3948137BD9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4420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05" name="B+420..mm">
            <a:extLst>
              <a:ext uri="{FF2B5EF4-FFF2-40B4-BE49-F238E27FC236}">
                <a16:creationId xmlns:a16="http://schemas.microsoft.com/office/drawing/2014/main" id="{5D12DDD7-D100-4A2D-AA1C-8111B05B1E94}"/>
              </a:ext>
            </a:extLst>
          </xdr:cNvPr>
          <xdr:cNvSpPr txBox="1"/>
        </xdr:nvSpPr>
        <xdr:spPr>
          <a:xfrm>
            <a:off x="5128223" y="17629908"/>
            <a:ext cx="297561" cy="3896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06" name="1/2">
            <a:extLst>
              <a:ext uri="{FF2B5EF4-FFF2-40B4-BE49-F238E27FC236}">
                <a16:creationId xmlns:a16="http://schemas.microsoft.com/office/drawing/2014/main" id="{AB43563F-9991-4939-BC48-1EA1C261E7CB}"/>
              </a:ext>
            </a:extLst>
          </xdr:cNvPr>
          <xdr:cNvSpPr txBox="1"/>
        </xdr:nvSpPr>
        <xdr:spPr>
          <a:xfrm rot="1647081">
            <a:off x="3841711" y="16707101"/>
            <a:ext cx="612625" cy="1948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07" name="1/2">
            <a:extLst>
              <a:ext uri="{FF2B5EF4-FFF2-40B4-BE49-F238E27FC236}">
                <a16:creationId xmlns:a16="http://schemas.microsoft.com/office/drawing/2014/main" id="{FD09D2CD-4BB4-4772-9295-B50191C60049}"/>
              </a:ext>
            </a:extLst>
          </xdr:cNvPr>
          <xdr:cNvSpPr txBox="1"/>
        </xdr:nvSpPr>
        <xdr:spPr>
          <a:xfrm rot="1647081">
            <a:off x="4515598" y="17076224"/>
            <a:ext cx="612625" cy="1948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6">
        <xdr:nvSpPr>
          <xdr:cNvPr id="108" name="A=&quot;B6&quot;">
            <a:extLst>
              <a:ext uri="{FF2B5EF4-FFF2-40B4-BE49-F238E27FC236}">
                <a16:creationId xmlns:a16="http://schemas.microsoft.com/office/drawing/2014/main" id="{9B54D618-7D0C-4551-9C77-DDA30C8AB358}"/>
              </a:ext>
            </a:extLst>
          </xdr:cNvPr>
          <xdr:cNvSpPr txBox="1"/>
        </xdr:nvSpPr>
        <xdr:spPr>
          <a:xfrm rot="1623024">
            <a:off x="4034250" y="17158251"/>
            <a:ext cx="542610" cy="2153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3C0E1033-CF27-4F70-830B-9609FA2F98EF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09" name="A=...mm">
            <a:extLst>
              <a:ext uri="{FF2B5EF4-FFF2-40B4-BE49-F238E27FC236}">
                <a16:creationId xmlns:a16="http://schemas.microsoft.com/office/drawing/2014/main" id="{26BC084C-A62B-4B3B-ACF4-51F2AAFE5C59}"/>
              </a:ext>
            </a:extLst>
          </xdr:cNvPr>
          <xdr:cNvSpPr txBox="1"/>
        </xdr:nvSpPr>
        <xdr:spPr>
          <a:xfrm rot="1625467">
            <a:off x="3832959" y="17168504"/>
            <a:ext cx="1023958" cy="2358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A = 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10" name="420mm">
            <a:extLst>
              <a:ext uri="{FF2B5EF4-FFF2-40B4-BE49-F238E27FC236}">
                <a16:creationId xmlns:a16="http://schemas.microsoft.com/office/drawing/2014/main" id="{DC7E3933-5D75-47DC-B310-415457E660F0}"/>
              </a:ext>
            </a:extLst>
          </xdr:cNvPr>
          <xdr:cNvSpPr txBox="1"/>
        </xdr:nvSpPr>
        <xdr:spPr>
          <a:xfrm>
            <a:off x="4200534" y="15558719"/>
            <a:ext cx="271305" cy="7997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min. 420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</xdr:grpSp>
    <xdr:clientData/>
  </xdr:twoCellAnchor>
  <xdr:twoCellAnchor>
    <xdr:from>
      <xdr:col>3</xdr:col>
      <xdr:colOff>95250</xdr:colOff>
      <xdr:row>77</xdr:row>
      <xdr:rowOff>47625</xdr:rowOff>
    </xdr:from>
    <xdr:to>
      <xdr:col>12</xdr:col>
      <xdr:colOff>95250</xdr:colOff>
      <xdr:row>101</xdr:row>
      <xdr:rowOff>9525</xdr:rowOff>
    </xdr:to>
    <xdr:grpSp>
      <xdr:nvGrpSpPr>
        <xdr:cNvPr id="2663" name="STDplus_3-1">
          <a:extLst>
            <a:ext uri="{FF2B5EF4-FFF2-40B4-BE49-F238E27FC236}">
              <a16:creationId xmlns:a16="http://schemas.microsoft.com/office/drawing/2014/main" id="{B10A017C-FFB4-4C61-9E44-448195D00B4D}"/>
            </a:ext>
          </a:extLst>
        </xdr:cNvPr>
        <xdr:cNvGrpSpPr>
          <a:grpSpLocks/>
        </xdr:cNvGrpSpPr>
      </xdr:nvGrpSpPr>
      <xdr:grpSpPr bwMode="auto">
        <a:xfrm>
          <a:off x="1666875" y="12058650"/>
          <a:ext cx="4457700" cy="3467100"/>
          <a:chOff x="1557432" y="11440152"/>
          <a:chExt cx="3911023" cy="3321953"/>
        </a:xfrm>
      </xdr:grpSpPr>
      <xdr:pic>
        <xdr:nvPicPr>
          <xdr:cNvPr id="2733" name="obr_3-1" descr="obrlhr_3-1">
            <a:extLst>
              <a:ext uri="{FF2B5EF4-FFF2-40B4-BE49-F238E27FC236}">
                <a16:creationId xmlns:a16="http://schemas.microsoft.com/office/drawing/2014/main" id="{B8EBBC06-14EE-49F8-9D56-3F975DD299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7432" y="11514822"/>
            <a:ext cx="3702483" cy="31893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$B$7">
        <xdr:nvSpPr>
          <xdr:cNvPr id="33" name="B=&quot;B7&quot;">
            <a:extLst>
              <a:ext uri="{FF2B5EF4-FFF2-40B4-BE49-F238E27FC236}">
                <a16:creationId xmlns:a16="http://schemas.microsoft.com/office/drawing/2014/main" id="{220E54DE-376F-40CE-82CF-ACC1A6C84C81}"/>
              </a:ext>
            </a:extLst>
          </xdr:cNvPr>
          <xdr:cNvSpPr txBox="1"/>
        </xdr:nvSpPr>
        <xdr:spPr>
          <a:xfrm>
            <a:off x="4433632" y="13685208"/>
            <a:ext cx="273924" cy="3741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C3EA9E03-83E3-4567-86F9-32BBB15481CC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4000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4" name="B=...mm">
            <a:extLst>
              <a:ext uri="{FF2B5EF4-FFF2-40B4-BE49-F238E27FC236}">
                <a16:creationId xmlns:a16="http://schemas.microsoft.com/office/drawing/2014/main" id="{83D1B96A-B593-4C84-8750-6C54058E9104}"/>
              </a:ext>
            </a:extLst>
          </xdr:cNvPr>
          <xdr:cNvSpPr txBox="1"/>
        </xdr:nvSpPr>
        <xdr:spPr>
          <a:xfrm>
            <a:off x="4426023" y="13347537"/>
            <a:ext cx="311969" cy="8943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B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= 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B$6">
        <xdr:nvSpPr>
          <xdr:cNvPr id="35" name="A=&quot;B6&quot;">
            <a:extLst>
              <a:ext uri="{FF2B5EF4-FFF2-40B4-BE49-F238E27FC236}">
                <a16:creationId xmlns:a16="http://schemas.microsoft.com/office/drawing/2014/main" id="{91F9C152-3356-475F-AB0E-ED257F4DFFD9}"/>
              </a:ext>
            </a:extLst>
          </xdr:cNvPr>
          <xdr:cNvSpPr txBox="1"/>
        </xdr:nvSpPr>
        <xdr:spPr>
          <a:xfrm rot="1612483">
            <a:off x="4167317" y="13265401"/>
            <a:ext cx="540239" cy="219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56AF83A6-8D66-4CE0-A54D-6FAD260B3E5B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6" name="A=...mm">
            <a:extLst>
              <a:ext uri="{FF2B5EF4-FFF2-40B4-BE49-F238E27FC236}">
                <a16:creationId xmlns:a16="http://schemas.microsoft.com/office/drawing/2014/main" id="{E75B3B5E-B015-4FEF-8F7E-9DBB6F95DEB7}"/>
              </a:ext>
            </a:extLst>
          </xdr:cNvPr>
          <xdr:cNvSpPr txBox="1"/>
        </xdr:nvSpPr>
        <xdr:spPr>
          <a:xfrm rot="1616735">
            <a:off x="3992310" y="13301906"/>
            <a:ext cx="1019605" cy="237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A = 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E$73">
        <xdr:nvSpPr>
          <xdr:cNvPr id="37" name="B+420=&quot;F71&quot;">
            <a:extLst>
              <a:ext uri="{FF2B5EF4-FFF2-40B4-BE49-F238E27FC236}">
                <a16:creationId xmlns:a16="http://schemas.microsoft.com/office/drawing/2014/main" id="{5D54ACA0-F59D-49FD-8524-A404383796DE}"/>
              </a:ext>
            </a:extLst>
          </xdr:cNvPr>
          <xdr:cNvSpPr txBox="1"/>
        </xdr:nvSpPr>
        <xdr:spPr>
          <a:xfrm>
            <a:off x="4760819" y="13812976"/>
            <a:ext cx="281533" cy="3741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3ABA74A9-1891-4B44-805D-9F184DA72A51}" type="TxLink">
              <a:rPr lang="cs-CZ" sz="800" b="0" i="0" u="none" strike="noStrike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4420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8" name="B+420...mm">
            <a:extLst>
              <a:ext uri="{FF2B5EF4-FFF2-40B4-BE49-F238E27FC236}">
                <a16:creationId xmlns:a16="http://schemas.microsoft.com/office/drawing/2014/main" id="{68FA2197-3817-4CD0-A79E-169D02F53952}"/>
              </a:ext>
            </a:extLst>
          </xdr:cNvPr>
          <xdr:cNvSpPr txBox="1"/>
        </xdr:nvSpPr>
        <xdr:spPr>
          <a:xfrm>
            <a:off x="4753210" y="13530062"/>
            <a:ext cx="304360" cy="3924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39" name="100mm">
            <a:extLst>
              <a:ext uri="{FF2B5EF4-FFF2-40B4-BE49-F238E27FC236}">
                <a16:creationId xmlns:a16="http://schemas.microsoft.com/office/drawing/2014/main" id="{B5393BE2-129D-4DCC-A29E-4FA9F3ACB2A6}"/>
              </a:ext>
            </a:extLst>
          </xdr:cNvPr>
          <xdr:cNvSpPr txBox="1"/>
        </xdr:nvSpPr>
        <xdr:spPr>
          <a:xfrm rot="1744296">
            <a:off x="3748822" y="14086763"/>
            <a:ext cx="623938" cy="191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0" name="100mm">
            <a:extLst>
              <a:ext uri="{FF2B5EF4-FFF2-40B4-BE49-F238E27FC236}">
                <a16:creationId xmlns:a16="http://schemas.microsoft.com/office/drawing/2014/main" id="{D8D8FD0A-7BFD-4B80-A28B-C15B7BB0EFA8}"/>
              </a:ext>
            </a:extLst>
          </xdr:cNvPr>
          <xdr:cNvSpPr txBox="1"/>
        </xdr:nvSpPr>
        <xdr:spPr>
          <a:xfrm rot="1712455">
            <a:off x="4570594" y="14561328"/>
            <a:ext cx="623938" cy="2007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2" name="min.420mm">
            <a:extLst>
              <a:ext uri="{FF2B5EF4-FFF2-40B4-BE49-F238E27FC236}">
                <a16:creationId xmlns:a16="http://schemas.microsoft.com/office/drawing/2014/main" id="{676139FE-DC41-43E4-86AB-45FEE2FE432B}"/>
              </a:ext>
            </a:extLst>
          </xdr:cNvPr>
          <xdr:cNvSpPr txBox="1"/>
        </xdr:nvSpPr>
        <xdr:spPr>
          <a:xfrm>
            <a:off x="4007528" y="11494909"/>
            <a:ext cx="273924" cy="7574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min. 420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3" name="100mm">
            <a:extLst>
              <a:ext uri="{FF2B5EF4-FFF2-40B4-BE49-F238E27FC236}">
                <a16:creationId xmlns:a16="http://schemas.microsoft.com/office/drawing/2014/main" id="{A1E135D8-2F7A-44FF-B689-E1CCA73CD6EC}"/>
              </a:ext>
            </a:extLst>
          </xdr:cNvPr>
          <xdr:cNvSpPr txBox="1"/>
        </xdr:nvSpPr>
        <xdr:spPr>
          <a:xfrm>
            <a:off x="4266234" y="11440152"/>
            <a:ext cx="623938" cy="2007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11" name="min.420mm">
            <a:extLst>
              <a:ext uri="{FF2B5EF4-FFF2-40B4-BE49-F238E27FC236}">
                <a16:creationId xmlns:a16="http://schemas.microsoft.com/office/drawing/2014/main" id="{5BF3BC40-28AF-4514-B9A4-485298D194E8}"/>
              </a:ext>
            </a:extLst>
          </xdr:cNvPr>
          <xdr:cNvSpPr txBox="1"/>
        </xdr:nvSpPr>
        <xdr:spPr>
          <a:xfrm>
            <a:off x="4593421" y="11750444"/>
            <a:ext cx="266315" cy="7483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min. 420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12" name="400mm">
            <a:extLst>
              <a:ext uri="{FF2B5EF4-FFF2-40B4-BE49-F238E27FC236}">
                <a16:creationId xmlns:a16="http://schemas.microsoft.com/office/drawing/2014/main" id="{DE1A6E06-8D13-440D-86CF-9302F571BE18}"/>
              </a:ext>
            </a:extLst>
          </xdr:cNvPr>
          <xdr:cNvSpPr txBox="1"/>
        </xdr:nvSpPr>
        <xdr:spPr>
          <a:xfrm>
            <a:off x="4836908" y="11713939"/>
            <a:ext cx="631547" cy="191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400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13" name="1/2">
            <a:extLst>
              <a:ext uri="{FF2B5EF4-FFF2-40B4-BE49-F238E27FC236}">
                <a16:creationId xmlns:a16="http://schemas.microsoft.com/office/drawing/2014/main" id="{338CE398-56E7-4719-8C16-3458290B5F58}"/>
              </a:ext>
            </a:extLst>
          </xdr:cNvPr>
          <xdr:cNvSpPr txBox="1"/>
        </xdr:nvSpPr>
        <xdr:spPr>
          <a:xfrm rot="1711395">
            <a:off x="4083618" y="12891225"/>
            <a:ext cx="631547" cy="2007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14" name="1/2">
            <a:extLst>
              <a:ext uri="{FF2B5EF4-FFF2-40B4-BE49-F238E27FC236}">
                <a16:creationId xmlns:a16="http://schemas.microsoft.com/office/drawing/2014/main" id="{B433D105-9BDC-4F94-A1CD-FB53224CECA9}"/>
              </a:ext>
            </a:extLst>
          </xdr:cNvPr>
          <xdr:cNvSpPr txBox="1"/>
        </xdr:nvSpPr>
        <xdr:spPr>
          <a:xfrm rot="1711395">
            <a:off x="4380369" y="13064624"/>
            <a:ext cx="631547" cy="191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13</xdr:col>
      <xdr:colOff>247650</xdr:colOff>
      <xdr:row>19</xdr:row>
      <xdr:rowOff>9525</xdr:rowOff>
    </xdr:from>
    <xdr:to>
      <xdr:col>13</xdr:col>
      <xdr:colOff>409575</xdr:colOff>
      <xdr:row>20</xdr:row>
      <xdr:rowOff>9525</xdr:rowOff>
    </xdr:to>
    <xdr:grpSp>
      <xdr:nvGrpSpPr>
        <xdr:cNvPr id="2664" name="STD_2_pracovní plocha">
          <a:extLst>
            <a:ext uri="{FF2B5EF4-FFF2-40B4-BE49-F238E27FC236}">
              <a16:creationId xmlns:a16="http://schemas.microsoft.com/office/drawing/2014/main" id="{78E2B43B-6ED9-44A0-968A-8EC9694BD718}"/>
            </a:ext>
          </a:extLst>
        </xdr:cNvPr>
        <xdr:cNvGrpSpPr>
          <a:grpSpLocks noChangeAspect="1"/>
        </xdr:cNvGrpSpPr>
      </xdr:nvGrpSpPr>
      <xdr:grpSpPr bwMode="auto">
        <a:xfrm>
          <a:off x="6934200" y="3190875"/>
          <a:ext cx="161925" cy="161925"/>
          <a:chOff x="8" y="273"/>
          <a:chExt cx="18" cy="18"/>
        </a:xfrm>
      </xdr:grpSpPr>
      <xdr:sp macro="" textlink="">
        <xdr:nvSpPr>
          <xdr:cNvPr id="2731" name="AutoShape 18" hidden="1">
            <a:extLst>
              <a:ext uri="{FF2B5EF4-FFF2-40B4-BE49-F238E27FC236}">
                <a16:creationId xmlns:a16="http://schemas.microsoft.com/office/drawing/2014/main" id="{AEC2B27D-B58D-4C88-9EFB-16BAC0E7051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" y="273"/>
            <a:ext cx="16" cy="1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32" name="Rectangle 20">
            <a:extLst>
              <a:ext uri="{FF2B5EF4-FFF2-40B4-BE49-F238E27FC236}">
                <a16:creationId xmlns:a16="http://schemas.microsoft.com/office/drawing/2014/main" id="{5ACD56B3-C942-4DFF-8DD1-D2B08A9A3DC9}"/>
              </a:ext>
            </a:extLst>
          </xdr:cNvPr>
          <xdr:cNvSpPr>
            <a:spLocks noChangeArrowheads="1"/>
          </xdr:cNvSpPr>
        </xdr:nvSpPr>
        <xdr:spPr bwMode="auto">
          <a:xfrm>
            <a:off x="10" y="275"/>
            <a:ext cx="16" cy="16"/>
          </a:xfrm>
          <a:prstGeom prst="rect">
            <a:avLst/>
          </a:prstGeom>
          <a:solidFill>
            <a:srgbClr val="C1C0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2</xdr:col>
      <xdr:colOff>438150</xdr:colOff>
      <xdr:row>39</xdr:row>
      <xdr:rowOff>0</xdr:rowOff>
    </xdr:from>
    <xdr:to>
      <xdr:col>8</xdr:col>
      <xdr:colOff>9525</xdr:colOff>
      <xdr:row>62</xdr:row>
      <xdr:rowOff>57150</xdr:rowOff>
    </xdr:to>
    <xdr:pic>
      <xdr:nvPicPr>
        <xdr:cNvPr id="2665" name="obr_1-3_vodováha" descr="lhr_1-3">
          <a:extLst>
            <a:ext uri="{FF2B5EF4-FFF2-40B4-BE49-F238E27FC236}">
              <a16:creationId xmlns:a16="http://schemas.microsoft.com/office/drawing/2014/main" id="{27695CFA-BE94-49B7-8F83-B4F5D0EE4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172200"/>
          <a:ext cx="28670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35</xdr:row>
      <xdr:rowOff>0</xdr:rowOff>
    </xdr:from>
    <xdr:to>
      <xdr:col>0</xdr:col>
      <xdr:colOff>361950</xdr:colOff>
      <xdr:row>35</xdr:row>
      <xdr:rowOff>142875</xdr:rowOff>
    </xdr:to>
    <xdr:pic>
      <xdr:nvPicPr>
        <xdr:cNvPr id="2666" name="STDplus_1_pracovní plocha" descr="eco0.jpg">
          <a:extLst>
            <a:ext uri="{FF2B5EF4-FFF2-40B4-BE49-F238E27FC236}">
              <a16:creationId xmlns:a16="http://schemas.microsoft.com/office/drawing/2014/main" id="{9AE48D29-CD5F-43DA-9BF8-0401029C3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59" t="22850" r="33305" b="68060"/>
        <a:stretch>
          <a:fillRect/>
        </a:stretch>
      </xdr:blipFill>
      <xdr:spPr bwMode="auto">
        <a:xfrm>
          <a:off x="219075" y="55245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304800</xdr:colOff>
      <xdr:row>11</xdr:row>
      <xdr:rowOff>9525</xdr:rowOff>
    </xdr:from>
    <xdr:to>
      <xdr:col>10</xdr:col>
      <xdr:colOff>457200</xdr:colOff>
      <xdr:row>33</xdr:row>
      <xdr:rowOff>114300</xdr:rowOff>
    </xdr:to>
    <xdr:grpSp>
      <xdr:nvGrpSpPr>
        <xdr:cNvPr id="2667" name="STDplus_1-2" descr="obr_1/2">
          <a:extLst>
            <a:ext uri="{FF2B5EF4-FFF2-40B4-BE49-F238E27FC236}">
              <a16:creationId xmlns:a16="http://schemas.microsoft.com/office/drawing/2014/main" id="{DFD1E6F4-D1B1-4883-99E3-6E915AC2EC44}"/>
            </a:ext>
          </a:extLst>
        </xdr:cNvPr>
        <xdr:cNvGrpSpPr>
          <a:grpSpLocks noChangeAspect="1"/>
        </xdr:cNvGrpSpPr>
      </xdr:nvGrpSpPr>
      <xdr:grpSpPr bwMode="auto">
        <a:xfrm>
          <a:off x="3905250" y="1914525"/>
          <a:ext cx="1609725" cy="3438525"/>
          <a:chOff x="4133844" y="21231226"/>
          <a:chExt cx="1805046" cy="3657232"/>
        </a:xfrm>
      </xdr:grpSpPr>
      <xdr:pic>
        <xdr:nvPicPr>
          <xdr:cNvPr id="2726" name="obr1-2" descr="lhr_1-2">
            <a:extLst>
              <a:ext uri="{FF2B5EF4-FFF2-40B4-BE49-F238E27FC236}">
                <a16:creationId xmlns:a16="http://schemas.microsoft.com/office/drawing/2014/main" id="{553FCBA1-92E0-4A7F-A6AD-16CCDA1602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8005"/>
          <a:stretch>
            <a:fillRect/>
          </a:stretch>
        </xdr:blipFill>
        <xdr:spPr bwMode="auto">
          <a:xfrm>
            <a:off x="4136816" y="21231226"/>
            <a:ext cx="1688119" cy="3114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6" name="ukončení venkovní...">
            <a:extLst>
              <a:ext uri="{FF2B5EF4-FFF2-40B4-BE49-F238E27FC236}">
                <a16:creationId xmlns:a16="http://schemas.microsoft.com/office/drawing/2014/main" id="{CC050BF1-E95B-4017-89AB-AB92C1F5CA7C}"/>
              </a:ext>
            </a:extLst>
          </xdr:cNvPr>
          <xdr:cNvSpPr txBox="1"/>
        </xdr:nvSpPr>
        <xdr:spPr>
          <a:xfrm>
            <a:off x="4133844" y="24189430"/>
            <a:ext cx="951573" cy="6990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ukončení venkovní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podlahy sklon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8°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77" name="ukončení vnitřní...">
            <a:extLst>
              <a:ext uri="{FF2B5EF4-FFF2-40B4-BE49-F238E27FC236}">
                <a16:creationId xmlns:a16="http://schemas.microsoft.com/office/drawing/2014/main" id="{0C841A76-2252-40DF-A5B7-808DDB59719B}"/>
              </a:ext>
            </a:extLst>
          </xdr:cNvPr>
          <xdr:cNvSpPr txBox="1"/>
        </xdr:nvSpPr>
        <xdr:spPr>
          <a:xfrm>
            <a:off x="4987317" y="24189430"/>
            <a:ext cx="951573" cy="466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ukončení </a:t>
            </a:r>
          </a:p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vnitřní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podlahy 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78" name="podlaha">
            <a:extLst>
              <a:ext uri="{FF2B5EF4-FFF2-40B4-BE49-F238E27FC236}">
                <a16:creationId xmlns:a16="http://schemas.microsoft.com/office/drawing/2014/main" id="{A7A0BEE6-BCE0-4CDB-9C44-299C0AF57C52}"/>
              </a:ext>
            </a:extLst>
          </xdr:cNvPr>
          <xdr:cNvSpPr txBox="1"/>
        </xdr:nvSpPr>
        <xdr:spPr>
          <a:xfrm>
            <a:off x="5183517" y="23520795"/>
            <a:ext cx="647462" cy="2127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podlaha</a:t>
            </a:r>
          </a:p>
        </xdr:txBody>
      </xdr:sp>
      <xdr:sp macro="" textlink="">
        <xdr:nvSpPr>
          <xdr:cNvPr id="79" name="strop">
            <a:extLst>
              <a:ext uri="{FF2B5EF4-FFF2-40B4-BE49-F238E27FC236}">
                <a16:creationId xmlns:a16="http://schemas.microsoft.com/office/drawing/2014/main" id="{C5E5F033-6076-4AF0-AB76-2AF8123A3A94}"/>
              </a:ext>
            </a:extLst>
          </xdr:cNvPr>
          <xdr:cNvSpPr txBox="1"/>
        </xdr:nvSpPr>
        <xdr:spPr>
          <a:xfrm>
            <a:off x="5350288" y="21798553"/>
            <a:ext cx="539552" cy="2228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strop</a:t>
            </a:r>
          </a:p>
        </xdr:txBody>
      </xdr:sp>
    </xdr:grpSp>
    <xdr:clientData/>
  </xdr:twoCellAnchor>
  <xdr:twoCellAnchor editAs="oneCell">
    <xdr:from>
      <xdr:col>0</xdr:col>
      <xdr:colOff>104775</xdr:colOff>
      <xdr:row>8</xdr:row>
      <xdr:rowOff>142875</xdr:rowOff>
    </xdr:from>
    <xdr:to>
      <xdr:col>7</xdr:col>
      <xdr:colOff>152400</xdr:colOff>
      <xdr:row>30</xdr:row>
      <xdr:rowOff>66675</xdr:rowOff>
    </xdr:to>
    <xdr:grpSp>
      <xdr:nvGrpSpPr>
        <xdr:cNvPr id="2668" name="STDplus_1-1" descr="obr_1/1">
          <a:extLst>
            <a:ext uri="{FF2B5EF4-FFF2-40B4-BE49-F238E27FC236}">
              <a16:creationId xmlns:a16="http://schemas.microsoft.com/office/drawing/2014/main" id="{746DF9C7-D8BE-40BA-B202-750F7B4CD71F}"/>
            </a:ext>
          </a:extLst>
        </xdr:cNvPr>
        <xdr:cNvGrpSpPr>
          <a:grpSpLocks noChangeAspect="1"/>
        </xdr:cNvGrpSpPr>
      </xdr:nvGrpSpPr>
      <xdr:grpSpPr bwMode="auto">
        <a:xfrm>
          <a:off x="104775" y="1562100"/>
          <a:ext cx="3648075" cy="3314700"/>
          <a:chOff x="234246" y="1542243"/>
          <a:chExt cx="3964768" cy="4184332"/>
        </a:xfrm>
      </xdr:grpSpPr>
      <xdr:pic>
        <xdr:nvPicPr>
          <xdr:cNvPr id="2716" name="obr_1-1" descr="lhr_1-1">
            <a:extLst>
              <a:ext uri="{FF2B5EF4-FFF2-40B4-BE49-F238E27FC236}">
                <a16:creationId xmlns:a16="http://schemas.microsoft.com/office/drawing/2014/main" id="{6F6AB693-AAEA-4BEA-8F6D-37A42E0B8F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246" y="1542243"/>
            <a:ext cx="3964768" cy="4184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" name="min.420mm...">
            <a:extLst>
              <a:ext uri="{FF2B5EF4-FFF2-40B4-BE49-F238E27FC236}">
                <a16:creationId xmlns:a16="http://schemas.microsoft.com/office/drawing/2014/main" id="{7EA2644B-CEA0-463F-A93A-93C48819CB79}"/>
              </a:ext>
            </a:extLst>
          </xdr:cNvPr>
          <xdr:cNvSpPr txBox="1"/>
        </xdr:nvSpPr>
        <xdr:spPr>
          <a:xfrm>
            <a:off x="2042406" y="2540230"/>
            <a:ext cx="2081268" cy="6973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420 mm, 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min. 500 mm 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při váze vrat </a:t>
            </a:r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≥ 454 kg  nebo výšce &lt; 5500</a:t>
            </a:r>
            <a:r>
              <a:rPr lang="cs-CZ" sz="800" baseline="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 mm</a:t>
            </a:r>
            <a:endParaRPr lang="cs-CZ" sz="800">
              <a:solidFill>
                <a:schemeClr val="dk1"/>
              </a:solidFill>
              <a:latin typeface="Franklin Gothic Medium" pitchFamily="34" charset="0"/>
              <a:ea typeface="+mn-ea"/>
              <a:cs typeface="+mn-cs"/>
            </a:endParaRPr>
          </a:p>
          <a:p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3" name="min.100mm">
            <a:extLst>
              <a:ext uri="{FF2B5EF4-FFF2-40B4-BE49-F238E27FC236}">
                <a16:creationId xmlns:a16="http://schemas.microsoft.com/office/drawing/2014/main" id="{7A9238FE-20E9-4FE3-9FFB-3C87EC55E314}"/>
              </a:ext>
            </a:extLst>
          </xdr:cNvPr>
          <xdr:cNvSpPr txBox="1"/>
        </xdr:nvSpPr>
        <xdr:spPr>
          <a:xfrm>
            <a:off x="2871146" y="4572277"/>
            <a:ext cx="1092430" cy="2525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r"/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150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4" name="min.100mm">
            <a:extLst>
              <a:ext uri="{FF2B5EF4-FFF2-40B4-BE49-F238E27FC236}">
                <a16:creationId xmlns:a16="http://schemas.microsoft.com/office/drawing/2014/main" id="{A53171E5-85FB-4822-A2E6-A13C4183AF2B}"/>
              </a:ext>
            </a:extLst>
          </xdr:cNvPr>
          <xdr:cNvSpPr txBox="1"/>
        </xdr:nvSpPr>
        <xdr:spPr>
          <a:xfrm>
            <a:off x="921724" y="4608348"/>
            <a:ext cx="979420" cy="240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150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5" name="L=D+50&quot;E6&quot;...mm">
            <a:extLst>
              <a:ext uri="{FF2B5EF4-FFF2-40B4-BE49-F238E27FC236}">
                <a16:creationId xmlns:a16="http://schemas.microsoft.com/office/drawing/2014/main" id="{A39A2507-E89D-4689-8595-C91B9FEEA1A0}"/>
              </a:ext>
            </a:extLst>
          </xdr:cNvPr>
          <xdr:cNvSpPr txBox="1"/>
        </xdr:nvSpPr>
        <xdr:spPr>
          <a:xfrm>
            <a:off x="2889981" y="1951057"/>
            <a:ext cx="1045343" cy="240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L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E$6">
        <xdr:nvSpPr>
          <xdr:cNvPr id="86" name="L=&quot;E6&quot;">
            <a:extLst>
              <a:ext uri="{FF2B5EF4-FFF2-40B4-BE49-F238E27FC236}">
                <a16:creationId xmlns:a16="http://schemas.microsoft.com/office/drawing/2014/main" id="{EC00A8EE-EF93-4359-B906-DC2034AC99F3}"/>
              </a:ext>
            </a:extLst>
          </xdr:cNvPr>
          <xdr:cNvSpPr txBox="1"/>
        </xdr:nvSpPr>
        <xdr:spPr>
          <a:xfrm>
            <a:off x="3050079" y="1951057"/>
            <a:ext cx="480293" cy="264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EBACAB77-51A1-4670-8F8A-6BA5154A6CB8}" type="TxLink">
              <a:rPr lang="cs-CZ" sz="800" b="0" i="0" u="none" strike="noStrike">
                <a:solidFill>
                  <a:sysClr val="windowText" lastClr="000000"/>
                </a:solidFill>
                <a:latin typeface="Franklin Gothic Medium" pitchFamily="34" charset="0"/>
              </a:rPr>
              <a:t>4600</a:t>
            </a:fld>
            <a:endParaRPr lang="cs-CZ" sz="800"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7">
        <xdr:nvSpPr>
          <xdr:cNvPr id="87" name="B=&quot;B7&quot;">
            <a:extLst>
              <a:ext uri="{FF2B5EF4-FFF2-40B4-BE49-F238E27FC236}">
                <a16:creationId xmlns:a16="http://schemas.microsoft.com/office/drawing/2014/main" id="{D3718115-80BB-4AFB-BD12-DE7ECB6AABB9}"/>
              </a:ext>
            </a:extLst>
          </xdr:cNvPr>
          <xdr:cNvSpPr txBox="1"/>
        </xdr:nvSpPr>
        <xdr:spPr>
          <a:xfrm>
            <a:off x="1420851" y="3730601"/>
            <a:ext cx="197768" cy="4569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64D19493-F29C-467A-A368-FFA98BE89AAF}" type="TxLink">
              <a:rPr lang="cs-CZ" sz="800" b="0" i="0" u="none" strike="noStrike">
                <a:solidFill>
                  <a:sysClr val="windowText" lastClr="000000"/>
                </a:solidFill>
                <a:latin typeface="Franklin Gothic Medium" pitchFamily="34" charset="0"/>
              </a:rPr>
              <a:t>4000</a:t>
            </a:fld>
            <a:endParaRPr lang="cs-CZ" sz="800"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8" name="B=...mm">
            <a:extLst>
              <a:ext uri="{FF2B5EF4-FFF2-40B4-BE49-F238E27FC236}">
                <a16:creationId xmlns:a16="http://schemas.microsoft.com/office/drawing/2014/main" id="{E106CAB9-8F53-4D92-8555-B5758DA1BCF6}"/>
              </a:ext>
            </a:extLst>
          </xdr:cNvPr>
          <xdr:cNvSpPr txBox="1"/>
        </xdr:nvSpPr>
        <xdr:spPr>
          <a:xfrm>
            <a:off x="1420851" y="3309763"/>
            <a:ext cx="291943" cy="1082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B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6">
        <xdr:nvSpPr>
          <xdr:cNvPr id="89" name="A=&quot;B6&quot;">
            <a:extLst>
              <a:ext uri="{FF2B5EF4-FFF2-40B4-BE49-F238E27FC236}">
                <a16:creationId xmlns:a16="http://schemas.microsoft.com/office/drawing/2014/main" id="{3D9B7950-EA40-4D3E-AAB9-126C8FFC0769}"/>
              </a:ext>
            </a:extLst>
          </xdr:cNvPr>
          <xdr:cNvSpPr txBox="1"/>
        </xdr:nvSpPr>
        <xdr:spPr>
          <a:xfrm>
            <a:off x="1976484" y="4271678"/>
            <a:ext cx="527380" cy="2164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9DE1DAB6-63A1-48DF-AADC-F4FE952FBDD5}" type="TxLink">
              <a:rPr lang="cs-CZ" sz="800" b="0" i="0" u="none" strike="noStrike"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90" name="A=...mm">
            <a:extLst>
              <a:ext uri="{FF2B5EF4-FFF2-40B4-BE49-F238E27FC236}">
                <a16:creationId xmlns:a16="http://schemas.microsoft.com/office/drawing/2014/main" id="{F2A247EA-E28D-439A-A33C-2D5C7FB3173A}"/>
              </a:ext>
            </a:extLst>
          </xdr:cNvPr>
          <xdr:cNvSpPr txBox="1"/>
        </xdr:nvSpPr>
        <xdr:spPr>
          <a:xfrm>
            <a:off x="1797551" y="4259654"/>
            <a:ext cx="1026508" cy="2525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A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13</xdr:col>
      <xdr:colOff>361950</xdr:colOff>
      <xdr:row>17</xdr:row>
      <xdr:rowOff>114300</xdr:rowOff>
    </xdr:from>
    <xdr:to>
      <xdr:col>25</xdr:col>
      <xdr:colOff>19050</xdr:colOff>
      <xdr:row>56</xdr:row>
      <xdr:rowOff>57150</xdr:rowOff>
    </xdr:to>
    <xdr:grpSp>
      <xdr:nvGrpSpPr>
        <xdr:cNvPr id="2669" name="LHR_2">
          <a:extLst>
            <a:ext uri="{FF2B5EF4-FFF2-40B4-BE49-F238E27FC236}">
              <a16:creationId xmlns:a16="http://schemas.microsoft.com/office/drawing/2014/main" id="{6E2C3A48-E6A4-4341-AEAA-7E92717C5563}"/>
            </a:ext>
          </a:extLst>
        </xdr:cNvPr>
        <xdr:cNvGrpSpPr>
          <a:grpSpLocks/>
        </xdr:cNvGrpSpPr>
      </xdr:nvGrpSpPr>
      <xdr:grpSpPr bwMode="auto">
        <a:xfrm>
          <a:off x="7048500" y="2971800"/>
          <a:ext cx="5591175" cy="5686425"/>
          <a:chOff x="6911975" y="2714214"/>
          <a:chExt cx="5622796" cy="5769457"/>
        </a:xfrm>
      </xdr:grpSpPr>
      <xdr:pic>
        <xdr:nvPicPr>
          <xdr:cNvPr id="2693" name="stdplus_2" descr="stdplus2.jpg">
            <a:extLst>
              <a:ext uri="{FF2B5EF4-FFF2-40B4-BE49-F238E27FC236}">
                <a16:creationId xmlns:a16="http://schemas.microsoft.com/office/drawing/2014/main" id="{04EC2C7C-A9F5-43E6-9796-347C1D38D8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9775" y="3451224"/>
            <a:ext cx="5264150" cy="5032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6" name="D=...mm">
            <a:extLst>
              <a:ext uri="{FF2B5EF4-FFF2-40B4-BE49-F238E27FC236}">
                <a16:creationId xmlns:a16="http://schemas.microsoft.com/office/drawing/2014/main" id="{6E90CF64-1072-4B37-BE97-F60E2863A65E}"/>
              </a:ext>
            </a:extLst>
          </xdr:cNvPr>
          <xdr:cNvSpPr txBox="1"/>
        </xdr:nvSpPr>
        <xdr:spPr>
          <a:xfrm>
            <a:off x="8742855" y="3815919"/>
            <a:ext cx="1258187" cy="193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D =            mm</a:t>
            </a:r>
          </a:p>
        </xdr:txBody>
      </xdr:sp>
      <xdr:sp macro="" textlink="$R$9">
        <xdr:nvSpPr>
          <xdr:cNvPr id="127" name="D=&quot;R8&quot;">
            <a:extLst>
              <a:ext uri="{FF2B5EF4-FFF2-40B4-BE49-F238E27FC236}">
                <a16:creationId xmlns:a16="http://schemas.microsoft.com/office/drawing/2014/main" id="{588E78C9-A0FA-4CAD-8F8D-A0DBC621A984}"/>
              </a:ext>
            </a:extLst>
          </xdr:cNvPr>
          <xdr:cNvSpPr txBox="1"/>
        </xdr:nvSpPr>
        <xdr:spPr>
          <a:xfrm>
            <a:off x="8933752" y="3815919"/>
            <a:ext cx="1249510" cy="193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D69A7639-AA43-47C5-9797-886DB640B7EA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4550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28" name="J=...mm">
            <a:extLst>
              <a:ext uri="{FF2B5EF4-FFF2-40B4-BE49-F238E27FC236}">
                <a16:creationId xmlns:a16="http://schemas.microsoft.com/office/drawing/2014/main" id="{01131A1B-59F8-42AA-9011-9AC6E1C8E0D6}"/>
              </a:ext>
            </a:extLst>
          </xdr:cNvPr>
          <xdr:cNvSpPr txBox="1"/>
        </xdr:nvSpPr>
        <xdr:spPr>
          <a:xfrm rot="16200000">
            <a:off x="8144073" y="6372767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J =            mm</a:t>
            </a:r>
          </a:p>
        </xdr:txBody>
      </xdr:sp>
      <xdr:sp macro="" textlink="$R$14">
        <xdr:nvSpPr>
          <xdr:cNvPr id="129" name="J=&quot;R13&quot;">
            <a:extLst>
              <a:ext uri="{FF2B5EF4-FFF2-40B4-BE49-F238E27FC236}">
                <a16:creationId xmlns:a16="http://schemas.microsoft.com/office/drawing/2014/main" id="{6E41C5A0-C2AF-488E-BCBF-1FE866665236}"/>
              </a:ext>
            </a:extLst>
          </xdr:cNvPr>
          <xdr:cNvSpPr txBox="1"/>
        </xdr:nvSpPr>
        <xdr:spPr>
          <a:xfrm rot="16200000">
            <a:off x="8152750" y="6208478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B87687C9-82EE-48C4-B5BB-1FF385D2BEB5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4395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30" name="G=...mm">
            <a:extLst>
              <a:ext uri="{FF2B5EF4-FFF2-40B4-BE49-F238E27FC236}">
                <a16:creationId xmlns:a16="http://schemas.microsoft.com/office/drawing/2014/main" id="{F4BE2C76-B7CC-4FFA-8DEE-C9E703710805}"/>
              </a:ext>
            </a:extLst>
          </xdr:cNvPr>
          <xdr:cNvSpPr txBox="1"/>
        </xdr:nvSpPr>
        <xdr:spPr>
          <a:xfrm rot="16200000">
            <a:off x="8456450" y="6382431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G =            mm</a:t>
            </a:r>
          </a:p>
        </xdr:txBody>
      </xdr:sp>
      <xdr:sp macro="" textlink="$R$12">
        <xdr:nvSpPr>
          <xdr:cNvPr id="131" name="G=&quot;R11&quot;">
            <a:extLst>
              <a:ext uri="{FF2B5EF4-FFF2-40B4-BE49-F238E27FC236}">
                <a16:creationId xmlns:a16="http://schemas.microsoft.com/office/drawing/2014/main" id="{96A42706-9CE3-4231-8E65-555E3F6CBD1F}"/>
              </a:ext>
            </a:extLst>
          </xdr:cNvPr>
          <xdr:cNvSpPr txBox="1"/>
        </xdr:nvSpPr>
        <xdr:spPr>
          <a:xfrm rot="16200000">
            <a:off x="8469466" y="6222481"/>
            <a:ext cx="1275659" cy="173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A9223BDF-B030-4F9B-83E6-87C73A955420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4235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32" name="F=...mm">
            <a:extLst>
              <a:ext uri="{FF2B5EF4-FFF2-40B4-BE49-F238E27FC236}">
                <a16:creationId xmlns:a16="http://schemas.microsoft.com/office/drawing/2014/main" id="{5BB1A67F-A518-4172-B906-BCC5FBFD057B}"/>
              </a:ext>
            </a:extLst>
          </xdr:cNvPr>
          <xdr:cNvSpPr txBox="1"/>
        </xdr:nvSpPr>
        <xdr:spPr>
          <a:xfrm rot="16200000">
            <a:off x="8820891" y="6382431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F =            mm</a:t>
            </a:r>
          </a:p>
        </xdr:txBody>
      </xdr:sp>
      <xdr:sp macro="" textlink="$R$11">
        <xdr:nvSpPr>
          <xdr:cNvPr id="133" name="F=&quot;R10&quot;">
            <a:extLst>
              <a:ext uri="{FF2B5EF4-FFF2-40B4-BE49-F238E27FC236}">
                <a16:creationId xmlns:a16="http://schemas.microsoft.com/office/drawing/2014/main" id="{4913BFD6-947C-4BD9-A2E6-5CCEB253B0E6}"/>
              </a:ext>
            </a:extLst>
          </xdr:cNvPr>
          <xdr:cNvSpPr txBox="1"/>
        </xdr:nvSpPr>
        <xdr:spPr>
          <a:xfrm rot="16200000">
            <a:off x="8833906" y="6213804"/>
            <a:ext cx="1275659" cy="1908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349564B2-913C-47B8-8DA6-887165845353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4175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34" name="H=...mm">
            <a:extLst>
              <a:ext uri="{FF2B5EF4-FFF2-40B4-BE49-F238E27FC236}">
                <a16:creationId xmlns:a16="http://schemas.microsoft.com/office/drawing/2014/main" id="{F0D56177-CDF9-4E9D-B484-78C66684A524}"/>
              </a:ext>
            </a:extLst>
          </xdr:cNvPr>
          <xdr:cNvSpPr txBox="1"/>
        </xdr:nvSpPr>
        <xdr:spPr>
          <a:xfrm rot="16200000">
            <a:off x="9141946" y="6392095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H =            mm</a:t>
            </a:r>
          </a:p>
        </xdr:txBody>
      </xdr:sp>
      <xdr:sp macro="" textlink="$R$13">
        <xdr:nvSpPr>
          <xdr:cNvPr id="135" name="H=&quot;R12&quot;">
            <a:extLst>
              <a:ext uri="{FF2B5EF4-FFF2-40B4-BE49-F238E27FC236}">
                <a16:creationId xmlns:a16="http://schemas.microsoft.com/office/drawing/2014/main" id="{AC855E1D-E886-4391-9ED4-6B996773C128}"/>
              </a:ext>
            </a:extLst>
          </xdr:cNvPr>
          <xdr:cNvSpPr txBox="1"/>
        </xdr:nvSpPr>
        <xdr:spPr>
          <a:xfrm rot="16200000">
            <a:off x="9137607" y="6223468"/>
            <a:ext cx="1275659" cy="1908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E69FDC9A-27DB-45B5-8F7E-0C147AC1981E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4125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36" name="270mm">
            <a:extLst>
              <a:ext uri="{FF2B5EF4-FFF2-40B4-BE49-F238E27FC236}">
                <a16:creationId xmlns:a16="http://schemas.microsoft.com/office/drawing/2014/main" id="{2C3570D7-20E0-46AF-ACE0-094DA8D51786}"/>
              </a:ext>
            </a:extLst>
          </xdr:cNvPr>
          <xdr:cNvSpPr txBox="1"/>
        </xdr:nvSpPr>
        <xdr:spPr>
          <a:xfrm rot="16200000">
            <a:off x="6365256" y="3947083"/>
            <a:ext cx="1275659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270</a:t>
            </a:r>
            <a:r>
              <a:rPr lang="cs-CZ" sz="800" baseline="0">
                <a:latin typeface="Franklin Gothic Medium" pitchFamily="34" charset="0"/>
              </a:rPr>
              <a:t> mm</a:t>
            </a:r>
            <a:endParaRPr lang="en-US" sz="800">
              <a:latin typeface="Franklin Gothic Medium" pitchFamily="34" charset="0"/>
            </a:endParaRPr>
          </a:p>
        </xdr:txBody>
      </xdr:sp>
      <xdr:sp macro="" textlink="">
        <xdr:nvSpPr>
          <xdr:cNvPr id="138" name="550mm">
            <a:extLst>
              <a:ext uri="{FF2B5EF4-FFF2-40B4-BE49-F238E27FC236}">
                <a16:creationId xmlns:a16="http://schemas.microsoft.com/office/drawing/2014/main" id="{3D8E5238-D2D4-4DAD-A130-069D4CB3CA4C}"/>
              </a:ext>
            </a:extLst>
          </xdr:cNvPr>
          <xdr:cNvSpPr txBox="1"/>
        </xdr:nvSpPr>
        <xdr:spPr>
          <a:xfrm rot="16200000">
            <a:off x="10026541" y="4580081"/>
            <a:ext cx="860103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550</a:t>
            </a:r>
            <a:r>
              <a:rPr lang="cs-CZ" sz="800" baseline="0">
                <a:latin typeface="Franklin Gothic Medium" pitchFamily="34" charset="0"/>
              </a:rPr>
              <a:t> mm</a:t>
            </a:r>
            <a:endParaRPr lang="en-US" sz="800">
              <a:latin typeface="Franklin Gothic Medium" pitchFamily="34" charset="0"/>
            </a:endParaRPr>
          </a:p>
        </xdr:txBody>
      </xdr:sp>
      <xdr:sp macro="" textlink="">
        <xdr:nvSpPr>
          <xdr:cNvPr id="139" name="620mm">
            <a:extLst>
              <a:ext uri="{FF2B5EF4-FFF2-40B4-BE49-F238E27FC236}">
                <a16:creationId xmlns:a16="http://schemas.microsoft.com/office/drawing/2014/main" id="{0254A211-07A1-49BA-8386-833B73E9F683}"/>
              </a:ext>
            </a:extLst>
          </xdr:cNvPr>
          <xdr:cNvSpPr txBox="1"/>
        </xdr:nvSpPr>
        <xdr:spPr>
          <a:xfrm>
            <a:off x="10773309" y="5120570"/>
            <a:ext cx="633432" cy="183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620 mm</a:t>
            </a:r>
          </a:p>
        </xdr:txBody>
      </xdr:sp>
      <xdr:sp macro="" textlink="">
        <xdr:nvSpPr>
          <xdr:cNvPr id="140" name="&quot;P19&quot;...mm">
            <a:extLst>
              <a:ext uri="{FF2B5EF4-FFF2-40B4-BE49-F238E27FC236}">
                <a16:creationId xmlns:a16="http://schemas.microsoft.com/office/drawing/2014/main" id="{91304730-AC23-4298-AD90-CC3FABE1D49B}"/>
              </a:ext>
            </a:extLst>
          </xdr:cNvPr>
          <xdr:cNvSpPr txBox="1"/>
        </xdr:nvSpPr>
        <xdr:spPr>
          <a:xfrm>
            <a:off x="11788536" y="4946617"/>
            <a:ext cx="668141" cy="183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mm</a:t>
            </a:r>
          </a:p>
        </xdr:txBody>
      </xdr:sp>
      <xdr:sp macro="" textlink="#REF!">
        <xdr:nvSpPr>
          <xdr:cNvPr id="141" name="&quot;P19&quot;mm">
            <a:extLst>
              <a:ext uri="{FF2B5EF4-FFF2-40B4-BE49-F238E27FC236}">
                <a16:creationId xmlns:a16="http://schemas.microsoft.com/office/drawing/2014/main" id="{49C4BC18-B48F-4095-B523-46601BEB81D3}"/>
              </a:ext>
            </a:extLst>
          </xdr:cNvPr>
          <xdr:cNvSpPr txBox="1"/>
        </xdr:nvSpPr>
        <xdr:spPr>
          <a:xfrm>
            <a:off x="11450127" y="4946617"/>
            <a:ext cx="659464" cy="183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3D52B967-16BA-4D5B-8047-7736A0E183D6}" type="TxLink">
              <a:rPr lang="cs-CZ" sz="800">
                <a:latin typeface="Franklin Gothic Medium" pitchFamily="34" charset="0"/>
              </a:rPr>
              <a:t>​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42" name="150mm">
            <a:extLst>
              <a:ext uri="{FF2B5EF4-FFF2-40B4-BE49-F238E27FC236}">
                <a16:creationId xmlns:a16="http://schemas.microsoft.com/office/drawing/2014/main" id="{002679D8-9CCC-42DA-A284-E1E2AA3D7485}"/>
              </a:ext>
            </a:extLst>
          </xdr:cNvPr>
          <xdr:cNvSpPr txBox="1"/>
        </xdr:nvSpPr>
        <xdr:spPr>
          <a:xfrm>
            <a:off x="11554253" y="8261397"/>
            <a:ext cx="633432" cy="183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150 mm</a:t>
            </a:r>
          </a:p>
        </xdr:txBody>
      </xdr:sp>
      <xdr:sp macro="" textlink="">
        <xdr:nvSpPr>
          <xdr:cNvPr id="143" name="R381">
            <a:extLst>
              <a:ext uri="{FF2B5EF4-FFF2-40B4-BE49-F238E27FC236}">
                <a16:creationId xmlns:a16="http://schemas.microsoft.com/office/drawing/2014/main" id="{77985CCA-C975-4CA6-970B-F2AD9EDF8E33}"/>
              </a:ext>
            </a:extLst>
          </xdr:cNvPr>
          <xdr:cNvSpPr txBox="1"/>
        </xdr:nvSpPr>
        <xdr:spPr>
          <a:xfrm>
            <a:off x="10625797" y="4791992"/>
            <a:ext cx="642109" cy="183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R 381</a:t>
            </a:r>
          </a:p>
        </xdr:txBody>
      </xdr:sp>
      <xdr:sp macro="" textlink="">
        <xdr:nvSpPr>
          <xdr:cNvPr id="144" name="C=min.420mm">
            <a:extLst>
              <a:ext uri="{FF2B5EF4-FFF2-40B4-BE49-F238E27FC236}">
                <a16:creationId xmlns:a16="http://schemas.microsoft.com/office/drawing/2014/main" id="{B764D699-ADF9-49F7-9701-292AA9BBAD94}"/>
              </a:ext>
            </a:extLst>
          </xdr:cNvPr>
          <xdr:cNvSpPr txBox="1"/>
        </xdr:nvSpPr>
        <xdr:spPr>
          <a:xfrm rot="16200000">
            <a:off x="11228473" y="3369725"/>
            <a:ext cx="1961809" cy="6507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eaLnBrk="1" fontAlgn="auto" latinLnBrk="0" hangingPunct="1"/>
            <a:r>
              <a:rPr lang="cs-CZ" sz="800" baseline="0">
                <a:latin typeface="Franklin Gothic Medium" pitchFamily="34" charset="0"/>
              </a:rPr>
              <a:t>C = </a:t>
            </a:r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min.</a:t>
            </a:r>
            <a:r>
              <a:rPr lang="cs-CZ" sz="800" baseline="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 420 mm, </a:t>
            </a:r>
            <a:endParaRPr lang="cs-CZ" sz="800">
              <a:latin typeface="Franklin Gothic Medium" pitchFamily="34" charset="0"/>
            </a:endParaRPr>
          </a:p>
          <a:p>
            <a:pPr eaLnBrk="1" fontAlgn="auto" latinLnBrk="0" hangingPunct="1"/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       min. 500 mm </a:t>
            </a:r>
            <a:r>
              <a:rPr lang="cs-CZ" sz="800" baseline="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při váze vrat    </a:t>
            </a:r>
          </a:p>
          <a:p>
            <a:pPr eaLnBrk="1" fontAlgn="auto" latinLnBrk="0" hangingPunct="1"/>
            <a:r>
              <a:rPr lang="cs-CZ" sz="800" baseline="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       </a:t>
            </a:r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≥ 454 kg  nebo výšce &lt; 5500</a:t>
            </a:r>
            <a:r>
              <a:rPr lang="cs-CZ" sz="800" baseline="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 mm</a:t>
            </a:r>
            <a:endParaRPr lang="cs-CZ" sz="800">
              <a:solidFill>
                <a:schemeClr val="dk1"/>
              </a:solidFill>
              <a:latin typeface="Franklin Gothic Medium" pitchFamily="34" charset="0"/>
              <a:ea typeface="+mn-ea"/>
              <a:cs typeface="+mn-cs"/>
            </a:endParaRPr>
          </a:p>
        </xdr:txBody>
      </xdr:sp>
      <xdr:sp macro="" textlink="$B$7">
        <xdr:nvSpPr>
          <xdr:cNvPr id="148" name="B=&quot;B7&quot;">
            <a:extLst>
              <a:ext uri="{FF2B5EF4-FFF2-40B4-BE49-F238E27FC236}">
                <a16:creationId xmlns:a16="http://schemas.microsoft.com/office/drawing/2014/main" id="{E65C0E0F-D745-4455-B452-180FCF578235}"/>
              </a:ext>
            </a:extLst>
          </xdr:cNvPr>
          <xdr:cNvSpPr txBox="1"/>
        </xdr:nvSpPr>
        <xdr:spPr>
          <a:xfrm rot="16200000">
            <a:off x="11588037" y="5899722"/>
            <a:ext cx="782791" cy="1908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B806C80B-AC9B-4407-A0D0-8B44EED6C803}" type="TxLink">
              <a:rPr lang="cs-CZ" sz="800" b="0" i="0" u="none" strike="noStrike">
                <a:solidFill>
                  <a:sysClr val="windowText" lastClr="000000"/>
                </a:solidFill>
                <a:latin typeface="Franklin Gothic Medium" pitchFamily="34" charset="0"/>
              </a:rPr>
              <a:t>4000</a:t>
            </a:fld>
            <a:endParaRPr lang="cs-CZ" sz="800"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45" name="B= ...mm">
            <a:extLst>
              <a:ext uri="{FF2B5EF4-FFF2-40B4-BE49-F238E27FC236}">
                <a16:creationId xmlns:a16="http://schemas.microsoft.com/office/drawing/2014/main" id="{04BCFA62-4C8B-4A05-8EF9-25B5842EFB20}"/>
              </a:ext>
            </a:extLst>
          </xdr:cNvPr>
          <xdr:cNvSpPr txBox="1"/>
        </xdr:nvSpPr>
        <xdr:spPr>
          <a:xfrm rot="16200000">
            <a:off x="11540704" y="6053360"/>
            <a:ext cx="860103" cy="173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B =            </a:t>
            </a:r>
            <a:r>
              <a:rPr lang="cs-CZ" sz="800" baseline="0">
                <a:latin typeface="Franklin Gothic Medium" pitchFamily="34" charset="0"/>
              </a:rPr>
              <a:t>mm</a:t>
            </a:r>
            <a:endParaRPr lang="en-US" sz="800">
              <a:latin typeface="Franklin Gothic Medium" pitchFamily="34" charset="0"/>
            </a:endParaRPr>
          </a:p>
        </xdr:txBody>
      </xdr:sp>
      <xdr:sp macro="" textlink="">
        <xdr:nvSpPr>
          <xdr:cNvPr id="146" name="E=...mm">
            <a:extLst>
              <a:ext uri="{FF2B5EF4-FFF2-40B4-BE49-F238E27FC236}">
                <a16:creationId xmlns:a16="http://schemas.microsoft.com/office/drawing/2014/main" id="{99A55D44-17F9-4C70-8B68-15821A70656A}"/>
              </a:ext>
            </a:extLst>
          </xdr:cNvPr>
          <xdr:cNvSpPr txBox="1"/>
        </xdr:nvSpPr>
        <xdr:spPr>
          <a:xfrm rot="16200000">
            <a:off x="11611089" y="6251967"/>
            <a:ext cx="1265995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E =            mm</a:t>
            </a:r>
          </a:p>
        </xdr:txBody>
      </xdr:sp>
      <xdr:sp macro="" textlink="$R$10">
        <xdr:nvSpPr>
          <xdr:cNvPr id="147" name="E=&quot;R9&quot;">
            <a:extLst>
              <a:ext uri="{FF2B5EF4-FFF2-40B4-BE49-F238E27FC236}">
                <a16:creationId xmlns:a16="http://schemas.microsoft.com/office/drawing/2014/main" id="{C2EBE0BF-C05E-43E1-83E1-87F4C9EB0C3E}"/>
              </a:ext>
            </a:extLst>
          </xdr:cNvPr>
          <xdr:cNvSpPr txBox="1"/>
        </xdr:nvSpPr>
        <xdr:spPr>
          <a:xfrm rot="16200000">
            <a:off x="11861368" y="6329279"/>
            <a:ext cx="782791" cy="1822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EE6E65FD-AB8E-4316-A0CC-39044CFEEBFC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4330</a:t>
            </a:fld>
            <a:endParaRPr lang="cs-CZ" sz="800"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150</xdr:row>
      <xdr:rowOff>95250</xdr:rowOff>
    </xdr:from>
    <xdr:to>
      <xdr:col>12</xdr:col>
      <xdr:colOff>200025</xdr:colOff>
      <xdr:row>173</xdr:row>
      <xdr:rowOff>38100</xdr:rowOff>
    </xdr:to>
    <xdr:grpSp>
      <xdr:nvGrpSpPr>
        <xdr:cNvPr id="2670" name="STDplus_5">
          <a:extLst>
            <a:ext uri="{FF2B5EF4-FFF2-40B4-BE49-F238E27FC236}">
              <a16:creationId xmlns:a16="http://schemas.microsoft.com/office/drawing/2014/main" id="{C3E43E26-B1D6-4B61-94F4-9EF29E162F92}"/>
            </a:ext>
          </a:extLst>
        </xdr:cNvPr>
        <xdr:cNvGrpSpPr>
          <a:grpSpLocks/>
        </xdr:cNvGrpSpPr>
      </xdr:nvGrpSpPr>
      <xdr:grpSpPr bwMode="auto">
        <a:xfrm>
          <a:off x="352425" y="23145750"/>
          <a:ext cx="5876925" cy="3228975"/>
          <a:chOff x="378683" y="22123400"/>
          <a:chExt cx="5656357" cy="3273425"/>
        </a:xfrm>
      </xdr:grpSpPr>
      <xdr:pic>
        <xdr:nvPicPr>
          <xdr:cNvPr id="2679" name="STDplus_5" descr="stdplus5.jpg">
            <a:extLst>
              <a:ext uri="{FF2B5EF4-FFF2-40B4-BE49-F238E27FC236}">
                <a16:creationId xmlns:a16="http://schemas.microsoft.com/office/drawing/2014/main" id="{603F699A-11D8-474B-B137-51502E6908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683" y="22123400"/>
            <a:ext cx="5656357" cy="327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5" name="D=...mm">
            <a:extLst>
              <a:ext uri="{FF2B5EF4-FFF2-40B4-BE49-F238E27FC236}">
                <a16:creationId xmlns:a16="http://schemas.microsoft.com/office/drawing/2014/main" id="{9CB3729C-D596-4DE2-9A99-F48904E6502D}"/>
              </a:ext>
            </a:extLst>
          </xdr:cNvPr>
          <xdr:cNvSpPr txBox="1"/>
        </xdr:nvSpPr>
        <xdr:spPr>
          <a:xfrm rot="20768733">
            <a:off x="3273407" y="22664143"/>
            <a:ext cx="1147908" cy="212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D =            mm</a:t>
            </a:r>
          </a:p>
        </xdr:txBody>
      </xdr:sp>
      <xdr:sp macro="" textlink="$R$9">
        <xdr:nvSpPr>
          <xdr:cNvPr id="176" name="D=&quot;R8&quot;">
            <a:extLst>
              <a:ext uri="{FF2B5EF4-FFF2-40B4-BE49-F238E27FC236}">
                <a16:creationId xmlns:a16="http://schemas.microsoft.com/office/drawing/2014/main" id="{39DDA657-4AAB-4158-96A3-08FCECEB9206}"/>
              </a:ext>
            </a:extLst>
          </xdr:cNvPr>
          <xdr:cNvSpPr txBox="1"/>
        </xdr:nvSpPr>
        <xdr:spPr>
          <a:xfrm rot="20768733">
            <a:off x="3456407" y="22654487"/>
            <a:ext cx="756954" cy="222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E440E127-0E24-47E9-8257-B0D5BDC1F92E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4550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77" name="A+145=...mm">
            <a:extLst>
              <a:ext uri="{FF2B5EF4-FFF2-40B4-BE49-F238E27FC236}">
                <a16:creationId xmlns:a16="http://schemas.microsoft.com/office/drawing/2014/main" id="{8C8C25EC-B1AC-4B56-8B4B-CFBC127FED6D}"/>
              </a:ext>
            </a:extLst>
          </xdr:cNvPr>
          <xdr:cNvSpPr txBox="1"/>
        </xdr:nvSpPr>
        <xdr:spPr>
          <a:xfrm rot="1563867">
            <a:off x="3032180" y="23600787"/>
            <a:ext cx="515727" cy="212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mm</a:t>
            </a:r>
          </a:p>
        </xdr:txBody>
      </xdr:sp>
      <xdr:sp macro="" textlink="G140">
        <xdr:nvSpPr>
          <xdr:cNvPr id="178" name="A+145=&quot;E136&quot;">
            <a:extLst>
              <a:ext uri="{FF2B5EF4-FFF2-40B4-BE49-F238E27FC236}">
                <a16:creationId xmlns:a16="http://schemas.microsoft.com/office/drawing/2014/main" id="{0A0D045B-CD9F-41DA-9E73-4094DB7911AB}"/>
              </a:ext>
            </a:extLst>
          </xdr:cNvPr>
          <xdr:cNvSpPr txBox="1"/>
        </xdr:nvSpPr>
        <xdr:spPr>
          <a:xfrm rot="1563867">
            <a:off x="2782635" y="23504225"/>
            <a:ext cx="632181" cy="222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E0B9F24B-E620-4C83-A733-777CAC67D7A6}" type="TxLink">
              <a:rPr lang="en-US" sz="800" b="0" i="0" u="none" strike="noStrike">
                <a:solidFill>
                  <a:schemeClr val="tx1"/>
                </a:solidFill>
                <a:latin typeface="Franklin Gothic Medium"/>
              </a:rPr>
              <a:t>2145</a:t>
            </a:fld>
            <a:endParaRPr lang="cs-CZ" sz="800">
              <a:solidFill>
                <a:schemeClr val="tx1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81" name="I=...mm">
            <a:extLst>
              <a:ext uri="{FF2B5EF4-FFF2-40B4-BE49-F238E27FC236}">
                <a16:creationId xmlns:a16="http://schemas.microsoft.com/office/drawing/2014/main" id="{81BD6566-38A1-413F-B0FE-44D6D5E6A8E1}"/>
              </a:ext>
            </a:extLst>
          </xdr:cNvPr>
          <xdr:cNvSpPr txBox="1"/>
        </xdr:nvSpPr>
        <xdr:spPr>
          <a:xfrm rot="1563867">
            <a:off x="4670860" y="22673799"/>
            <a:ext cx="898363" cy="222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I =            mm</a:t>
            </a:r>
          </a:p>
        </xdr:txBody>
      </xdr:sp>
      <xdr:sp macro="" textlink="$E$142">
        <xdr:nvSpPr>
          <xdr:cNvPr id="182" name="I=&quot;E138&quot;">
            <a:extLst>
              <a:ext uri="{FF2B5EF4-FFF2-40B4-BE49-F238E27FC236}">
                <a16:creationId xmlns:a16="http://schemas.microsoft.com/office/drawing/2014/main" id="{B9229122-21A9-4949-BA33-0577946E2D03}"/>
              </a:ext>
            </a:extLst>
          </xdr:cNvPr>
          <xdr:cNvSpPr txBox="1"/>
        </xdr:nvSpPr>
        <xdr:spPr>
          <a:xfrm rot="1563867">
            <a:off x="4812269" y="22693111"/>
            <a:ext cx="698726" cy="222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20EB57A3-1AA2-449F-BA16-A6A30A1FF4F2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2260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83" name="270mm">
            <a:extLst>
              <a:ext uri="{FF2B5EF4-FFF2-40B4-BE49-F238E27FC236}">
                <a16:creationId xmlns:a16="http://schemas.microsoft.com/office/drawing/2014/main" id="{B4291F7F-5D20-47E0-B13E-2D5F417FC69E}"/>
              </a:ext>
            </a:extLst>
          </xdr:cNvPr>
          <xdr:cNvSpPr txBox="1"/>
        </xdr:nvSpPr>
        <xdr:spPr>
          <a:xfrm rot="16200000">
            <a:off x="2568628" y="22833592"/>
            <a:ext cx="627648" cy="36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270 mm</a:t>
            </a:r>
          </a:p>
        </xdr:txBody>
      </xdr:sp>
      <xdr:sp macro="" textlink="">
        <xdr:nvSpPr>
          <xdr:cNvPr id="184" name="B+C=...mm">
            <a:extLst>
              <a:ext uri="{FF2B5EF4-FFF2-40B4-BE49-F238E27FC236}">
                <a16:creationId xmlns:a16="http://schemas.microsoft.com/office/drawing/2014/main" id="{AD7A5714-1DAA-43E4-A29C-CE5ADA92A8F6}"/>
              </a:ext>
            </a:extLst>
          </xdr:cNvPr>
          <xdr:cNvSpPr txBox="1"/>
        </xdr:nvSpPr>
        <xdr:spPr>
          <a:xfrm rot="16200000">
            <a:off x="5589028" y="23910918"/>
            <a:ext cx="434525" cy="374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 mm</a:t>
            </a:r>
          </a:p>
        </xdr:txBody>
      </xdr:sp>
      <xdr:sp macro="" textlink="$E$73">
        <xdr:nvSpPr>
          <xdr:cNvPr id="185" name="B+C=&quot;F71&quot;">
            <a:extLst>
              <a:ext uri="{FF2B5EF4-FFF2-40B4-BE49-F238E27FC236}">
                <a16:creationId xmlns:a16="http://schemas.microsoft.com/office/drawing/2014/main" id="{2D2C9158-FC4F-43A0-A913-9DA5584BE1FB}"/>
              </a:ext>
            </a:extLst>
          </xdr:cNvPr>
          <xdr:cNvSpPr txBox="1"/>
        </xdr:nvSpPr>
        <xdr:spPr>
          <a:xfrm rot="16200000">
            <a:off x="5386918" y="23987498"/>
            <a:ext cx="830426" cy="36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0D0DCD5D-3824-412C-8696-BF94D43ADCF7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4420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86" name="H=...mm">
            <a:extLst>
              <a:ext uri="{FF2B5EF4-FFF2-40B4-BE49-F238E27FC236}">
                <a16:creationId xmlns:a16="http://schemas.microsoft.com/office/drawing/2014/main" id="{DC1B2405-B9C8-4D4E-9123-A46C2FCFCA88}"/>
              </a:ext>
            </a:extLst>
          </xdr:cNvPr>
          <xdr:cNvSpPr txBox="1"/>
        </xdr:nvSpPr>
        <xdr:spPr>
          <a:xfrm rot="16200000">
            <a:off x="4228597" y="23824972"/>
            <a:ext cx="1100798" cy="2661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H =            mm</a:t>
            </a:r>
          </a:p>
        </xdr:txBody>
      </xdr:sp>
      <xdr:sp macro="" textlink="$R$13">
        <xdr:nvSpPr>
          <xdr:cNvPr id="187" name="H=&quot;F71&quot;">
            <a:extLst>
              <a:ext uri="{FF2B5EF4-FFF2-40B4-BE49-F238E27FC236}">
                <a16:creationId xmlns:a16="http://schemas.microsoft.com/office/drawing/2014/main" id="{6EAF1D06-4B56-47DB-968D-11C6B7AC20DE}"/>
              </a:ext>
            </a:extLst>
          </xdr:cNvPr>
          <xdr:cNvSpPr txBox="1"/>
        </xdr:nvSpPr>
        <xdr:spPr>
          <a:xfrm rot="16200000">
            <a:off x="4512260" y="23850305"/>
            <a:ext cx="608336" cy="3410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4D5A9F75-8E4C-4575-88B8-2DDA6DEDB74C}" type="TxLink">
              <a:rPr lang="en-US" sz="800" b="0" i="0" u="none" strike="noStrike">
                <a:solidFill>
                  <a:srgbClr val="000000"/>
                </a:solidFill>
                <a:latin typeface="Franklin Gothic Medium"/>
              </a:rPr>
              <a:t>4125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88" name="K=...mm">
            <a:extLst>
              <a:ext uri="{FF2B5EF4-FFF2-40B4-BE49-F238E27FC236}">
                <a16:creationId xmlns:a16="http://schemas.microsoft.com/office/drawing/2014/main" id="{C1BF40E8-647A-4B3D-BA7B-A913552B7A0C}"/>
              </a:ext>
            </a:extLst>
          </xdr:cNvPr>
          <xdr:cNvSpPr txBox="1"/>
        </xdr:nvSpPr>
        <xdr:spPr>
          <a:xfrm rot="1563867">
            <a:off x="4171769" y="24672616"/>
            <a:ext cx="898363" cy="212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K =            mm</a:t>
            </a:r>
          </a:p>
        </xdr:txBody>
      </xdr:sp>
      <xdr:sp macro="" textlink="$E$145">
        <xdr:nvSpPr>
          <xdr:cNvPr id="189" name="K=&quot;F141&quot;">
            <a:extLst>
              <a:ext uri="{FF2B5EF4-FFF2-40B4-BE49-F238E27FC236}">
                <a16:creationId xmlns:a16="http://schemas.microsoft.com/office/drawing/2014/main" id="{4D13BCBD-843A-4922-BEBF-1D0ABAE4EFCE}"/>
              </a:ext>
            </a:extLst>
          </xdr:cNvPr>
          <xdr:cNvSpPr txBox="1"/>
        </xdr:nvSpPr>
        <xdr:spPr>
          <a:xfrm rot="1563867">
            <a:off x="4346451" y="24701584"/>
            <a:ext cx="698726" cy="222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AA9B089A-967E-4166-8AA7-BA035D86AE9A}" type="TxLink">
              <a:rPr lang="cs-CZ" sz="800" b="0" i="0" u="none" strike="noStrike">
                <a:solidFill>
                  <a:srgbClr val="000000"/>
                </a:solidFill>
                <a:latin typeface="Franklin Gothic Medium" pitchFamily="34" charset="0"/>
              </a:rPr>
              <a:t>2300</a:t>
            </a:fld>
            <a:endParaRPr lang="cs-CZ" sz="800"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13</xdr:col>
      <xdr:colOff>457200</xdr:colOff>
      <xdr:row>145</xdr:row>
      <xdr:rowOff>66675</xdr:rowOff>
    </xdr:from>
    <xdr:to>
      <xdr:col>25</xdr:col>
      <xdr:colOff>190500</xdr:colOff>
      <xdr:row>173</xdr:row>
      <xdr:rowOff>104775</xdr:rowOff>
    </xdr:to>
    <xdr:grpSp>
      <xdr:nvGrpSpPr>
        <xdr:cNvPr id="2671" name="LHFplus_6">
          <a:extLst>
            <a:ext uri="{FF2B5EF4-FFF2-40B4-BE49-F238E27FC236}">
              <a16:creationId xmlns:a16="http://schemas.microsoft.com/office/drawing/2014/main" id="{72E765A4-7150-4C92-87DC-3D65774DE508}"/>
            </a:ext>
          </a:extLst>
        </xdr:cNvPr>
        <xdr:cNvGrpSpPr>
          <a:grpSpLocks/>
        </xdr:cNvGrpSpPr>
      </xdr:nvGrpSpPr>
      <xdr:grpSpPr bwMode="auto">
        <a:xfrm>
          <a:off x="7143750" y="22402800"/>
          <a:ext cx="5667375" cy="4038600"/>
          <a:chOff x="6718300" y="21488400"/>
          <a:chExt cx="5637961" cy="3948819"/>
        </a:xfrm>
      </xdr:grpSpPr>
      <xdr:pic>
        <xdr:nvPicPr>
          <xdr:cNvPr id="2676" name="lhfplus_6" descr="lhfplus6.jpg">
            <a:extLst>
              <a:ext uri="{FF2B5EF4-FFF2-40B4-BE49-F238E27FC236}">
                <a16:creationId xmlns:a16="http://schemas.microsoft.com/office/drawing/2014/main" id="{C7C7BE84-025F-4894-9BCB-6B995E9B88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18300" y="21488400"/>
            <a:ext cx="5637961" cy="39488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7" name="250mm">
            <a:extLst>
              <a:ext uri="{FF2B5EF4-FFF2-40B4-BE49-F238E27FC236}">
                <a16:creationId xmlns:a16="http://schemas.microsoft.com/office/drawing/2014/main" id="{5AB7D331-14C3-4894-A48C-D0CBA184B188}"/>
              </a:ext>
            </a:extLst>
          </xdr:cNvPr>
          <xdr:cNvSpPr txBox="1"/>
        </xdr:nvSpPr>
        <xdr:spPr>
          <a:xfrm rot="1577628">
            <a:off x="11419466" y="21628099"/>
            <a:ext cx="773501" cy="5308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250 mm</a:t>
            </a:r>
          </a:p>
        </xdr:txBody>
      </xdr:sp>
      <xdr:sp macro="" textlink="">
        <xdr:nvSpPr>
          <xdr:cNvPr id="149" name="250mm">
            <a:extLst>
              <a:ext uri="{FF2B5EF4-FFF2-40B4-BE49-F238E27FC236}">
                <a16:creationId xmlns:a16="http://schemas.microsoft.com/office/drawing/2014/main" id="{3A66DCBC-2036-4AF3-93AB-6F4FB412A6EA}"/>
              </a:ext>
            </a:extLst>
          </xdr:cNvPr>
          <xdr:cNvSpPr txBox="1"/>
        </xdr:nvSpPr>
        <xdr:spPr>
          <a:xfrm rot="1577628">
            <a:off x="8205140" y="21656039"/>
            <a:ext cx="773501" cy="5308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250 mm</a:t>
            </a:r>
          </a:p>
        </xdr:txBody>
      </xdr:sp>
    </xdr:grpSp>
    <xdr:clientData/>
  </xdr:twoCellAnchor>
  <xdr:twoCellAnchor>
    <xdr:from>
      <xdr:col>14</xdr:col>
      <xdr:colOff>257175</xdr:colOff>
      <xdr:row>113</xdr:row>
      <xdr:rowOff>114300</xdr:rowOff>
    </xdr:from>
    <xdr:to>
      <xdr:col>20</xdr:col>
      <xdr:colOff>457200</xdr:colOff>
      <xdr:row>133</xdr:row>
      <xdr:rowOff>104775</xdr:rowOff>
    </xdr:to>
    <xdr:grpSp>
      <xdr:nvGrpSpPr>
        <xdr:cNvPr id="2672" name="STDplus_4-2">
          <a:extLst>
            <a:ext uri="{FF2B5EF4-FFF2-40B4-BE49-F238E27FC236}">
              <a16:creationId xmlns:a16="http://schemas.microsoft.com/office/drawing/2014/main" id="{C62F9707-C15A-42E5-8C64-D77DD9632EB4}"/>
            </a:ext>
          </a:extLst>
        </xdr:cNvPr>
        <xdr:cNvGrpSpPr>
          <a:grpSpLocks/>
        </xdr:cNvGrpSpPr>
      </xdr:nvGrpSpPr>
      <xdr:grpSpPr bwMode="auto">
        <a:xfrm>
          <a:off x="7429500" y="17402175"/>
          <a:ext cx="3219450" cy="2867025"/>
          <a:chOff x="7286625" y="14725650"/>
          <a:chExt cx="3123204" cy="2575560"/>
        </a:xfrm>
      </xdr:grpSpPr>
      <xdr:pic>
        <xdr:nvPicPr>
          <xdr:cNvPr id="2673" name="obr4-2" descr="stdplus4-2.jpg">
            <a:extLst>
              <a:ext uri="{FF2B5EF4-FFF2-40B4-BE49-F238E27FC236}">
                <a16:creationId xmlns:a16="http://schemas.microsoft.com/office/drawing/2014/main" id="{50DE8B0E-50D0-46F0-B6B5-80A0614AE2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6625" y="14725650"/>
            <a:ext cx="3123204" cy="25755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2" name="500mm">
            <a:extLst>
              <a:ext uri="{FF2B5EF4-FFF2-40B4-BE49-F238E27FC236}">
                <a16:creationId xmlns:a16="http://schemas.microsoft.com/office/drawing/2014/main" id="{20595484-3FB1-49FD-A098-824873039AE3}"/>
              </a:ext>
            </a:extLst>
          </xdr:cNvPr>
          <xdr:cNvSpPr txBox="1"/>
        </xdr:nvSpPr>
        <xdr:spPr>
          <a:xfrm rot="20862796">
            <a:off x="7447440" y="15153484"/>
            <a:ext cx="753293" cy="3251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700">
                <a:ln>
                  <a:noFill/>
                </a:ln>
                <a:latin typeface="Franklin Gothic Medium" pitchFamily="34" charset="0"/>
              </a:rPr>
              <a:t>500</a:t>
            </a:r>
            <a:r>
              <a:rPr lang="cs-CZ" sz="700" baseline="0">
                <a:ln>
                  <a:noFill/>
                </a:ln>
                <a:latin typeface="Franklin Gothic Medium" pitchFamily="34" charset="0"/>
              </a:rPr>
              <a:t> </a:t>
            </a:r>
            <a:r>
              <a:rPr lang="cs-CZ" sz="700" baseline="0">
                <a:latin typeface="Franklin Gothic Medium" pitchFamily="34" charset="0"/>
              </a:rPr>
              <a:t>mm</a:t>
            </a:r>
            <a:endParaRPr lang="cs-CZ" sz="700">
              <a:latin typeface="Franklin Gothic Medium" pitchFamily="34" charset="0"/>
            </a:endParaRPr>
          </a:p>
        </xdr:txBody>
      </xdr:sp>
      <xdr:sp macro="" textlink="">
        <xdr:nvSpPr>
          <xdr:cNvPr id="153" name="1/2">
            <a:extLst>
              <a:ext uri="{FF2B5EF4-FFF2-40B4-BE49-F238E27FC236}">
                <a16:creationId xmlns:a16="http://schemas.microsoft.com/office/drawing/2014/main" id="{0661FA99-31C6-4519-A076-02657486EC2F}"/>
              </a:ext>
            </a:extLst>
          </xdr:cNvPr>
          <xdr:cNvSpPr txBox="1"/>
        </xdr:nvSpPr>
        <xdr:spPr>
          <a:xfrm rot="20789633">
            <a:off x="7887567" y="14931010"/>
            <a:ext cx="1345771" cy="2823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latin typeface="Franklin Gothic Medium" pitchFamily="34" charset="0"/>
              </a:rPr>
              <a:t>1/3          </a:t>
            </a:r>
            <a:r>
              <a:rPr lang="cs-CZ" sz="800">
                <a:solidFill>
                  <a:schemeClr val="dk1"/>
                </a:solidFill>
                <a:latin typeface="Franklin Gothic Medium" pitchFamily="34" charset="0"/>
                <a:ea typeface="+mn-ea"/>
                <a:cs typeface="+mn-cs"/>
              </a:rPr>
              <a:t>1/3          1/3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A200"/>
  <sheetViews>
    <sheetView windowProtection="1" showGridLines="0" tabSelected="1" view="pageLayout" topLeftCell="A118" zoomScaleNormal="100" workbookViewId="0">
      <selection activeCell="B6" sqref="B6"/>
    </sheetView>
  </sheetViews>
  <sheetFormatPr defaultRowHeight="11.25" x14ac:dyDescent="0.2"/>
  <cols>
    <col min="2" max="2" width="11.6640625" customWidth="1"/>
    <col min="4" max="4" width="11" customWidth="1"/>
    <col min="11" max="12" width="9.33203125" customWidth="1"/>
    <col min="13" max="13" width="12.6640625" customWidth="1"/>
    <col min="16" max="16" width="11.33203125" customWidth="1"/>
    <col min="26" max="26" width="10.6640625" customWidth="1"/>
  </cols>
  <sheetData>
    <row r="1" spans="1:26" ht="20.85" customHeight="1" x14ac:dyDescent="0.35">
      <c r="A1" s="1"/>
      <c r="B1" s="73" t="s">
        <v>25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  <c r="O1" s="58" t="s">
        <v>25</v>
      </c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26" ht="11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3"/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3"/>
      <c r="O3" s="74" t="s">
        <v>7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4.1" customHeight="1" x14ac:dyDescent="0.3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2"/>
    </row>
    <row r="5" spans="1:26" ht="12.75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4" t="s">
        <v>23</v>
      </c>
      <c r="O5" s="64"/>
      <c r="P5" s="64"/>
      <c r="Q5" s="64"/>
      <c r="R5" s="11">
        <f>B6</f>
        <v>2000</v>
      </c>
      <c r="S5" s="64" t="s">
        <v>2</v>
      </c>
      <c r="T5" s="64"/>
      <c r="U5" s="64"/>
      <c r="V5" s="64"/>
      <c r="W5" s="64"/>
      <c r="X5" s="64"/>
      <c r="Y5" s="64"/>
      <c r="Z5" s="2"/>
    </row>
    <row r="6" spans="1:26" ht="12.75" customHeight="1" x14ac:dyDescent="0.25">
      <c r="A6" s="8" t="s">
        <v>1</v>
      </c>
      <c r="B6" s="38">
        <v>2000</v>
      </c>
      <c r="C6" s="7" t="s">
        <v>2</v>
      </c>
      <c r="D6" s="41"/>
      <c r="E6" s="41">
        <f>R9+VALUE(50)</f>
        <v>4600</v>
      </c>
      <c r="F6" s="7"/>
      <c r="G6" s="7"/>
      <c r="H6" s="7"/>
      <c r="I6" s="7"/>
      <c r="J6" s="7"/>
      <c r="K6" s="7"/>
      <c r="L6" s="7"/>
      <c r="M6" s="7"/>
      <c r="N6" s="64" t="s">
        <v>24</v>
      </c>
      <c r="O6" s="51"/>
      <c r="P6" s="51"/>
      <c r="Q6" s="51"/>
      <c r="R6" s="11">
        <f>B7</f>
        <v>4000</v>
      </c>
      <c r="S6" s="64" t="s">
        <v>2</v>
      </c>
      <c r="T6" s="51"/>
      <c r="U6" s="51"/>
      <c r="V6" s="51"/>
      <c r="W6" s="51"/>
      <c r="X6" s="51"/>
      <c r="Y6" s="51"/>
      <c r="Z6" s="2"/>
    </row>
    <row r="7" spans="1:26" ht="12.75" x14ac:dyDescent="0.25">
      <c r="A7" s="8" t="s">
        <v>45</v>
      </c>
      <c r="B7" s="38">
        <v>4000</v>
      </c>
      <c r="C7" s="7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64" t="s">
        <v>35</v>
      </c>
      <c r="O7" s="51"/>
      <c r="P7" s="51"/>
      <c r="Q7" s="10"/>
      <c r="R7" s="10"/>
      <c r="S7" s="10" t="s">
        <v>37</v>
      </c>
      <c r="T7" s="10"/>
      <c r="U7" s="10"/>
      <c r="V7" s="10"/>
      <c r="W7" s="10"/>
      <c r="X7" s="10"/>
      <c r="Y7" s="10"/>
      <c r="Z7" s="2"/>
    </row>
    <row r="8" spans="1:26" ht="12.75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S8" s="67" t="s">
        <v>36</v>
      </c>
      <c r="T8" s="10"/>
      <c r="U8" s="10"/>
      <c r="V8" s="10"/>
      <c r="W8" s="10"/>
      <c r="X8" s="10"/>
      <c r="Y8" s="10"/>
      <c r="Z8" s="2"/>
    </row>
    <row r="9" spans="1:26" ht="12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51" t="s">
        <v>8</v>
      </c>
      <c r="O9" s="51"/>
      <c r="P9" s="51"/>
      <c r="Q9" s="51"/>
      <c r="R9" s="11">
        <f>B7+(550)</f>
        <v>4550</v>
      </c>
      <c r="S9" s="10" t="s">
        <v>2</v>
      </c>
      <c r="T9" s="12"/>
      <c r="U9" s="12"/>
      <c r="V9" s="12"/>
      <c r="W9" s="12"/>
      <c r="X9" s="12"/>
      <c r="Y9" s="12"/>
      <c r="Z9" s="2"/>
    </row>
    <row r="10" spans="1:26" ht="12.7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64" t="s">
        <v>33</v>
      </c>
      <c r="O10" s="64"/>
      <c r="P10" s="64"/>
      <c r="Q10" s="64"/>
      <c r="R10" s="11">
        <f>B7+VALUE(330)</f>
        <v>4330</v>
      </c>
      <c r="S10" s="64" t="s">
        <v>2</v>
      </c>
      <c r="U10" s="10"/>
      <c r="V10" s="10"/>
      <c r="W10" s="10"/>
      <c r="X10" s="10"/>
      <c r="Y10" s="10"/>
      <c r="Z10" s="2"/>
    </row>
    <row r="11" spans="1:26" ht="12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64" t="s">
        <v>9</v>
      </c>
      <c r="O11" s="64"/>
      <c r="P11" s="64"/>
      <c r="Q11" s="64"/>
      <c r="R11" s="11">
        <f>B7+VALUE(175)</f>
        <v>4175</v>
      </c>
      <c r="S11" s="64" t="s">
        <v>2</v>
      </c>
      <c r="U11" s="10"/>
      <c r="V11" s="10"/>
      <c r="W11" s="10"/>
      <c r="X11" s="10"/>
      <c r="Y11" s="10"/>
      <c r="Z11" s="2"/>
    </row>
    <row r="12" spans="1:26" ht="12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64" t="s">
        <v>10</v>
      </c>
      <c r="O12" s="64"/>
      <c r="P12" s="64"/>
      <c r="Q12" s="64"/>
      <c r="R12" s="11">
        <f>B7+VALUE(235)</f>
        <v>4235</v>
      </c>
      <c r="S12" s="64" t="s">
        <v>2</v>
      </c>
      <c r="U12" s="2"/>
      <c r="V12" s="10"/>
      <c r="W12" s="10"/>
      <c r="X12" s="10"/>
      <c r="Y12" s="10"/>
      <c r="Z12" s="2"/>
    </row>
    <row r="13" spans="1:26" ht="12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64" t="s">
        <v>11</v>
      </c>
      <c r="O13" s="64"/>
      <c r="P13" s="64"/>
      <c r="Q13" s="64"/>
      <c r="R13" s="11">
        <f>B7+VALUE(125)</f>
        <v>4125</v>
      </c>
      <c r="S13" s="10" t="s">
        <v>2</v>
      </c>
      <c r="U13" s="10"/>
      <c r="V13" s="10"/>
      <c r="W13" s="10"/>
      <c r="X13" s="10"/>
      <c r="Y13" s="10"/>
      <c r="Z13" s="2"/>
    </row>
    <row r="14" spans="1:26" ht="12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64" t="s">
        <v>12</v>
      </c>
      <c r="O14" s="64"/>
      <c r="P14" s="64"/>
      <c r="Q14" s="64"/>
      <c r="R14" s="11">
        <f>B7+VALUE(395)</f>
        <v>4395</v>
      </c>
      <c r="S14" s="64" t="s">
        <v>2</v>
      </c>
      <c r="T14" s="13"/>
      <c r="U14" s="13"/>
      <c r="V14" s="13"/>
      <c r="W14" s="13"/>
      <c r="X14" s="13"/>
      <c r="Y14" s="13"/>
      <c r="Z14" s="2"/>
    </row>
    <row r="15" spans="1:26" ht="12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64" t="s">
        <v>26</v>
      </c>
      <c r="O15" s="64"/>
      <c r="P15" s="64"/>
      <c r="Q15" s="64"/>
      <c r="R15" s="11"/>
      <c r="S15" s="10"/>
      <c r="T15" s="10"/>
      <c r="U15" s="10"/>
      <c r="V15" s="10"/>
      <c r="W15" s="10"/>
      <c r="X15" s="10"/>
      <c r="Y15" s="9"/>
      <c r="Z15" s="2"/>
    </row>
    <row r="16" spans="1:26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Y16" s="9"/>
      <c r="Z16" s="2"/>
    </row>
    <row r="17" spans="1:27" ht="12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67" t="s">
        <v>34</v>
      </c>
      <c r="Y17" s="9"/>
      <c r="Z17" s="2"/>
    </row>
    <row r="18" spans="1:27" ht="12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67" t="s">
        <v>46</v>
      </c>
      <c r="Y18" s="9"/>
      <c r="Z18" s="9"/>
      <c r="AA18" s="52"/>
    </row>
    <row r="19" spans="1:27" ht="12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66" t="s">
        <v>13</v>
      </c>
      <c r="O19" s="64"/>
      <c r="P19" s="64"/>
      <c r="Q19" s="64"/>
      <c r="R19" s="64"/>
      <c r="S19" s="10"/>
      <c r="T19" s="14">
        <f>B7+VALUE(270)</f>
        <v>4270</v>
      </c>
      <c r="U19" s="10"/>
      <c r="V19" s="10"/>
      <c r="W19" s="10"/>
      <c r="X19" s="10"/>
      <c r="Y19" s="9"/>
      <c r="Z19" s="9"/>
      <c r="AA19" s="52"/>
    </row>
    <row r="20" spans="1:27" ht="12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 t="s">
        <v>14</v>
      </c>
      <c r="O20" s="66" t="s">
        <v>15</v>
      </c>
      <c r="P20" s="64"/>
      <c r="Q20" s="64"/>
      <c r="R20" s="64"/>
      <c r="S20" s="64"/>
      <c r="T20" s="64"/>
      <c r="U20" s="64"/>
      <c r="V20" s="64"/>
      <c r="W20" s="64"/>
      <c r="X20" s="64"/>
      <c r="Y20" s="9"/>
      <c r="Z20" s="9"/>
      <c r="AA20" s="52"/>
    </row>
    <row r="21" spans="1:27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50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2"/>
    </row>
    <row r="22" spans="1:27" ht="12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50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2"/>
    </row>
    <row r="23" spans="1:27" ht="12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50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2"/>
    </row>
    <row r="24" spans="1:27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0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2"/>
    </row>
    <row r="25" spans="1:27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0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2"/>
    </row>
    <row r="26" spans="1:27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50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2"/>
    </row>
    <row r="27" spans="1:27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50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2"/>
    </row>
    <row r="28" spans="1:27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50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2"/>
    </row>
    <row r="29" spans="1:27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50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2"/>
    </row>
    <row r="30" spans="1:27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50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2"/>
    </row>
    <row r="31" spans="1:27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50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2"/>
    </row>
    <row r="32" spans="1:27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50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2"/>
    </row>
    <row r="33" spans="1:27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50" t="s">
        <v>29</v>
      </c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2"/>
    </row>
    <row r="34" spans="1:27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50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2"/>
    </row>
    <row r="35" spans="1:27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50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2"/>
    </row>
    <row r="36" spans="1:27" ht="12.75" x14ac:dyDescent="0.25">
      <c r="A36" s="9"/>
      <c r="B36" s="10" t="s">
        <v>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50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2"/>
    </row>
    <row r="37" spans="1:27" ht="12.75" x14ac:dyDescent="0.25">
      <c r="A37" s="10" t="s">
        <v>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50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2"/>
    </row>
    <row r="38" spans="1:27" ht="12.75" x14ac:dyDescent="0.25">
      <c r="A38" s="10" t="s">
        <v>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0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2"/>
    </row>
    <row r="39" spans="1:27" ht="12.75" x14ac:dyDescent="0.25">
      <c r="A39" s="10" t="s">
        <v>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0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2"/>
    </row>
    <row r="40" spans="1:27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50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2"/>
    </row>
    <row r="41" spans="1:27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50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2"/>
    </row>
    <row r="42" spans="1:27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50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2"/>
    </row>
    <row r="43" spans="1:2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50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2"/>
    </row>
    <row r="44" spans="1:2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50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2"/>
    </row>
    <row r="45" spans="1:27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50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2"/>
    </row>
    <row r="46" spans="1:27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0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2"/>
    </row>
    <row r="47" spans="1:27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50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2"/>
    </row>
    <row r="48" spans="1:27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50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2"/>
    </row>
    <row r="49" spans="1:27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50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2"/>
    </row>
    <row r="50" spans="1:27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50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2"/>
    </row>
    <row r="51" spans="1:27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0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2"/>
    </row>
    <row r="52" spans="1:27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50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2"/>
    </row>
    <row r="53" spans="1:27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50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2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50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2"/>
    </row>
    <row r="55" spans="1:27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3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2"/>
    </row>
    <row r="56" spans="1:27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3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2"/>
    </row>
    <row r="57" spans="1:27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3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2"/>
    </row>
    <row r="58" spans="1:27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3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2"/>
    </row>
    <row r="59" spans="1:27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3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2"/>
    </row>
    <row r="60" spans="1:27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52"/>
    </row>
    <row r="61" spans="1:27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52"/>
    </row>
    <row r="62" spans="1:27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3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52"/>
    </row>
    <row r="63" spans="1:27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52"/>
    </row>
    <row r="64" spans="1:27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3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52"/>
    </row>
    <row r="65" spans="1:27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3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52"/>
    </row>
    <row r="66" spans="1:27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2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52"/>
    </row>
    <row r="67" spans="1:27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7" ht="20.85" customHeight="1" x14ac:dyDescent="0.35">
      <c r="A68" s="53"/>
      <c r="B68" s="54" t="s">
        <v>25</v>
      </c>
      <c r="C68" s="54"/>
      <c r="D68" s="54"/>
      <c r="E68" s="54"/>
      <c r="F68" s="54"/>
      <c r="G68" s="54"/>
      <c r="H68" s="54"/>
      <c r="I68" s="54"/>
      <c r="J68" s="53"/>
      <c r="K68" s="55"/>
      <c r="L68" s="55"/>
      <c r="M68" s="55"/>
      <c r="N68" s="1"/>
      <c r="O68" s="58" t="s">
        <v>25</v>
      </c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9"/>
    </row>
    <row r="69" spans="1:27" ht="11.2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2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ht="15.75" customHeight="1" x14ac:dyDescent="0.3">
      <c r="A70" s="16"/>
      <c r="B70" s="70" t="s">
        <v>16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3"/>
      <c r="O70" s="60" t="s">
        <v>18</v>
      </c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15"/>
    </row>
    <row r="71" spans="1:27" ht="14.1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22"/>
      <c r="K71" s="2"/>
      <c r="L71" s="2"/>
      <c r="M71" s="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2"/>
    </row>
    <row r="72" spans="1:27" ht="12.75" x14ac:dyDescent="0.25">
      <c r="A72" s="65" t="s">
        <v>38</v>
      </c>
      <c r="B72" s="65"/>
      <c r="C72" s="65"/>
      <c r="D72" s="65"/>
      <c r="E72" s="68">
        <v>100</v>
      </c>
      <c r="F72" s="65" t="s">
        <v>43</v>
      </c>
      <c r="G72" s="65"/>
      <c r="H72" s="65"/>
      <c r="I72" s="65"/>
      <c r="J72" s="39">
        <f>B7+VALUE(230)</f>
        <v>4230</v>
      </c>
      <c r="K72" s="2"/>
      <c r="L72" s="2"/>
      <c r="M72" s="2"/>
      <c r="N72" s="8" t="s">
        <v>19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2"/>
    </row>
    <row r="73" spans="1:27" ht="15" x14ac:dyDescent="0.25">
      <c r="A73" s="19" t="s">
        <v>39</v>
      </c>
      <c r="B73" s="24"/>
      <c r="C73" s="24"/>
      <c r="D73" s="24"/>
      <c r="E73" s="21">
        <f>B7+VALUE(420)</f>
        <v>4420</v>
      </c>
      <c r="F73" s="19" t="s">
        <v>2</v>
      </c>
      <c r="H73" s="19"/>
      <c r="I73" s="19"/>
      <c r="J73" s="22"/>
      <c r="K73" s="2"/>
      <c r="L73" s="2"/>
      <c r="M73" s="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2"/>
    </row>
    <row r="74" spans="1:27" ht="15" x14ac:dyDescent="0.25">
      <c r="A74" s="20" t="s">
        <v>17</v>
      </c>
      <c r="B74" s="20"/>
      <c r="C74" s="20"/>
      <c r="D74" s="20"/>
      <c r="E74" s="20"/>
      <c r="F74" s="20"/>
      <c r="G74" s="20"/>
      <c r="H74" s="20"/>
      <c r="I74" s="23"/>
      <c r="J74" s="25"/>
      <c r="K74" s="26"/>
      <c r="L74" s="26"/>
      <c r="M74" s="26"/>
      <c r="N74" s="8" t="s">
        <v>40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2"/>
    </row>
    <row r="75" spans="1:27" ht="1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2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7" ht="15" customHeight="1" x14ac:dyDescent="0.25">
      <c r="A76" s="71" t="s">
        <v>28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8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8" t="s">
        <v>41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8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5">
      <c r="A103" s="72" t="s">
        <v>27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8" t="s">
        <v>42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8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85" customHeight="1" x14ac:dyDescent="0.35">
      <c r="A136" s="27"/>
      <c r="B136" s="28" t="s">
        <v>25</v>
      </c>
      <c r="C136" s="29"/>
      <c r="D136" s="29"/>
      <c r="E136" s="29"/>
      <c r="F136" s="29"/>
      <c r="G136" s="29"/>
      <c r="H136" s="29"/>
      <c r="I136" s="29"/>
      <c r="J136" s="30"/>
      <c r="K136" s="15"/>
      <c r="L136" s="15"/>
      <c r="M136" s="15"/>
      <c r="N136" s="27"/>
      <c r="O136" s="28" t="s">
        <v>25</v>
      </c>
      <c r="P136" s="29"/>
      <c r="Q136" s="29"/>
      <c r="R136" s="29"/>
      <c r="S136" s="29"/>
      <c r="T136" s="29"/>
      <c r="U136" s="29"/>
      <c r="V136" s="29"/>
      <c r="W136" s="30"/>
      <c r="X136" s="15"/>
      <c r="Y136" s="15"/>
      <c r="Z136" s="15"/>
    </row>
    <row r="137" spans="1:26" ht="11.25" customHeight="1" x14ac:dyDescent="0.25">
      <c r="A137" s="31"/>
      <c r="B137" s="31"/>
      <c r="C137" s="31"/>
      <c r="D137" s="31"/>
      <c r="E137" s="31"/>
      <c r="F137" s="31"/>
      <c r="G137" s="31"/>
      <c r="H137" s="31"/>
      <c r="I137" s="37"/>
      <c r="J137" s="22"/>
      <c r="K137" s="2"/>
      <c r="L137" s="2"/>
      <c r="M137" s="2"/>
      <c r="N137" s="31"/>
      <c r="O137" s="31"/>
      <c r="P137" s="31"/>
      <c r="Q137" s="31"/>
      <c r="R137" s="31"/>
      <c r="S137" s="31"/>
      <c r="T137" s="31"/>
      <c r="U137" s="31"/>
      <c r="V137" s="37"/>
      <c r="W137" s="22"/>
      <c r="X137" s="2"/>
      <c r="Y137" s="2"/>
      <c r="Z137" s="2"/>
    </row>
    <row r="138" spans="1:26" ht="15.75" customHeight="1" x14ac:dyDescent="0.25">
      <c r="A138" s="32"/>
      <c r="B138" s="70" t="s">
        <v>20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32"/>
      <c r="O138" s="70" t="s">
        <v>31</v>
      </c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14.1" customHeight="1" x14ac:dyDescent="0.25">
      <c r="A139" s="31"/>
      <c r="B139" s="31"/>
      <c r="C139" s="31"/>
      <c r="D139" s="31"/>
      <c r="E139" s="31"/>
      <c r="F139" s="31"/>
      <c r="G139" s="31"/>
      <c r="H139" s="37"/>
      <c r="I139" s="37"/>
      <c r="J139" s="22"/>
      <c r="K139" s="2"/>
      <c r="L139" s="2"/>
      <c r="M139" s="2"/>
      <c r="N139" s="31"/>
      <c r="O139" s="31"/>
      <c r="P139" s="31"/>
      <c r="Q139" s="31"/>
      <c r="R139" s="31"/>
      <c r="S139" s="31"/>
      <c r="T139" s="31"/>
      <c r="U139" s="37"/>
      <c r="V139" s="37"/>
      <c r="W139" s="22"/>
      <c r="X139" s="2"/>
      <c r="Y139" s="2"/>
      <c r="Z139" s="2"/>
    </row>
    <row r="140" spans="1:26" ht="15" x14ac:dyDescent="0.25">
      <c r="A140" s="33" t="s">
        <v>23</v>
      </c>
      <c r="B140" s="33"/>
      <c r="E140" s="34">
        <f>B6</f>
        <v>2000</v>
      </c>
      <c r="F140" s="33" t="s">
        <v>2</v>
      </c>
      <c r="G140" s="69">
        <f>B6+145</f>
        <v>2145</v>
      </c>
      <c r="H140" s="36"/>
      <c r="I140" s="36"/>
      <c r="J140" s="22"/>
      <c r="K140" s="2"/>
      <c r="L140" s="2"/>
      <c r="M140" s="2"/>
      <c r="N140" s="33" t="s">
        <v>32</v>
      </c>
      <c r="O140" s="33"/>
      <c r="P140" s="34"/>
      <c r="Q140" s="33"/>
      <c r="R140" s="40"/>
      <c r="S140" s="36"/>
      <c r="T140" s="36"/>
      <c r="U140" s="36"/>
      <c r="V140" s="36"/>
      <c r="W140" s="22"/>
      <c r="X140" s="2"/>
      <c r="Y140" s="2"/>
      <c r="Z140" s="2"/>
    </row>
    <row r="141" spans="1:26" ht="15" x14ac:dyDescent="0.25">
      <c r="A141" s="33" t="s">
        <v>24</v>
      </c>
      <c r="B141" s="33"/>
      <c r="E141" s="34">
        <f>B7</f>
        <v>4000</v>
      </c>
      <c r="F141" s="33" t="s">
        <v>2</v>
      </c>
      <c r="G141" s="36"/>
      <c r="H141" s="36"/>
      <c r="I141" s="36"/>
      <c r="J141" s="22"/>
      <c r="K141" s="2"/>
      <c r="L141" s="2"/>
      <c r="M141" s="2"/>
      <c r="N141" s="63" t="s">
        <v>44</v>
      </c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6" ht="15" x14ac:dyDescent="0.25">
      <c r="A142" s="35" t="s">
        <v>21</v>
      </c>
      <c r="B142" s="35"/>
      <c r="C142" s="35"/>
      <c r="D142" s="2"/>
      <c r="E142" s="42">
        <f>B6+VALUE(260)</f>
        <v>2260</v>
      </c>
      <c r="F142" s="36" t="s">
        <v>2</v>
      </c>
      <c r="G142" s="2"/>
      <c r="H142" s="36"/>
      <c r="I142" s="36"/>
      <c r="J142" s="22"/>
      <c r="K142" s="2"/>
      <c r="L142" s="2"/>
      <c r="M142" s="2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6" ht="15" x14ac:dyDescent="0.25">
      <c r="A143" s="33" t="s">
        <v>22</v>
      </c>
      <c r="B143" s="33"/>
      <c r="C143" s="33"/>
      <c r="D143" s="2"/>
      <c r="E143" s="42">
        <f>R9</f>
        <v>4550</v>
      </c>
      <c r="F143" s="36" t="s">
        <v>2</v>
      </c>
      <c r="G143" s="36"/>
      <c r="H143" s="2"/>
      <c r="I143" s="2"/>
      <c r="J143" s="22"/>
      <c r="K143" s="2"/>
      <c r="L143" s="2"/>
      <c r="M143" s="2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6" ht="15" x14ac:dyDescent="0.25">
      <c r="A144" s="45" t="s">
        <v>11</v>
      </c>
      <c r="B144" s="45"/>
      <c r="C144" s="45"/>
      <c r="D144" s="46"/>
      <c r="E144" s="47">
        <f>R13</f>
        <v>4125</v>
      </c>
      <c r="F144" s="48" t="s">
        <v>2</v>
      </c>
      <c r="H144" s="9"/>
      <c r="I144" s="48"/>
      <c r="J144" s="49"/>
      <c r="K144" s="9"/>
      <c r="L144" s="9"/>
      <c r="M144" s="9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2.75" x14ac:dyDescent="0.25">
      <c r="A145" s="10" t="s">
        <v>30</v>
      </c>
      <c r="B145" s="9"/>
      <c r="C145" s="9"/>
      <c r="D145" s="9"/>
      <c r="E145" s="10">
        <f>B6+300</f>
        <v>2300</v>
      </c>
      <c r="F145" s="10" t="s">
        <v>2</v>
      </c>
      <c r="H145" s="9"/>
      <c r="I145" s="9"/>
      <c r="J145" s="9"/>
      <c r="K145" s="9"/>
      <c r="L145" s="9"/>
      <c r="M145" s="9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x14ac:dyDescent="0.2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x14ac:dyDescent="0.2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x14ac:dyDescent="0.2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x14ac:dyDescent="0.2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x14ac:dyDescent="0.2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x14ac:dyDescent="0.2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x14ac:dyDescent="0.2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x14ac:dyDescent="0.2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x14ac:dyDescent="0.2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x14ac:dyDescent="0.2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x14ac:dyDescent="0.2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x14ac:dyDescent="0.2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x14ac:dyDescent="0.2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x14ac:dyDescent="0.2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x14ac:dyDescent="0.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x14ac:dyDescent="0.2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x14ac:dyDescent="0.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x14ac:dyDescent="0.2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x14ac:dyDescent="0.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x14ac:dyDescent="0.2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x14ac:dyDescent="0.2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x14ac:dyDescent="0.2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x14ac:dyDescent="0.2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x14ac:dyDescent="0.2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x14ac:dyDescent="0.2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x14ac:dyDescent="0.2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x14ac:dyDescent="0.2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x14ac:dyDescent="0.2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x14ac:dyDescent="0.2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x14ac:dyDescent="0.2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x14ac:dyDescent="0.2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x14ac:dyDescent="0.2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x14ac:dyDescent="0.2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x14ac:dyDescent="0.2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x14ac:dyDescent="0.2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x14ac:dyDescent="0.2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x14ac:dyDescent="0.2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x14ac:dyDescent="0.2"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</sheetData>
  <sheetProtection password="D84E" sheet="1" objects="1" scenarios="1" selectLockedCells="1"/>
  <mergeCells count="9">
    <mergeCell ref="B138:M138"/>
    <mergeCell ref="A76:M76"/>
    <mergeCell ref="A103:M103"/>
    <mergeCell ref="O138:Z138"/>
    <mergeCell ref="B1:M1"/>
    <mergeCell ref="B3:M3"/>
    <mergeCell ref="N4:Y4"/>
    <mergeCell ref="O3:Z3"/>
    <mergeCell ref="B70:M70"/>
  </mergeCells>
  <pageMargins left="0.70866141732283472" right="0.70866141732283472" top="0.78740157480314965" bottom="0.78740157480314965" header="0.31496062992125984" footer="0.31496062992125984"/>
  <pageSetup paperSize="9" scale="93" fitToWidth="2" fitToHeight="0" pageOrder="overThenDown" orientation="portrait" r:id="rId1"/>
  <headerFooter>
    <oddFooter>&amp;C&amp;P&amp;R&amp;G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indowProtection="1" workbookViewId="0"/>
  </sheetViews>
  <sheetFormatPr defaultRowHeight="11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indowProtection="1"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STDplus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STD+</dc:title>
  <dc:subject>technická dokumentace 2014</dc:subject>
  <dc:creator>kruzik</dc:creator>
  <cp:keywords/>
  <cp:lastModifiedBy>admin</cp:lastModifiedBy>
  <cp:lastPrinted>2013-11-05T07:37:11Z</cp:lastPrinted>
  <dcterms:created xsi:type="dcterms:W3CDTF">2013-10-16T09:14:35Z</dcterms:created>
  <dcterms:modified xsi:type="dcterms:W3CDTF">2021-11-24T06:21:21Z</dcterms:modified>
  <cp:contentStatus/>
</cp:coreProperties>
</file>